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732" windowWidth="10992" windowHeight="8016" activeTab="0"/>
  </bookViews>
  <sheets>
    <sheet name="ШО ЗПК 2021" sheetId="1" r:id="rId1"/>
  </sheets>
  <definedNames>
    <definedName name="_недели1">#REF!</definedName>
    <definedName name="недели">#REF!</definedName>
  </definedNames>
  <calcPr fullCalcOnLoad="1"/>
</workbook>
</file>

<file path=xl/sharedStrings.xml><?xml version="1.0" encoding="utf-8"?>
<sst xmlns="http://schemas.openxmlformats.org/spreadsheetml/2006/main" count="276" uniqueCount="219">
  <si>
    <t xml:space="preserve">УЧЕБНЫЙ ПЛАН </t>
  </si>
  <si>
    <r>
      <t xml:space="preserve">                         </t>
    </r>
    <r>
      <rPr>
        <sz val="12"/>
        <color indexed="8"/>
        <rFont val="Times New Roman"/>
        <family val="1"/>
      </rPr>
      <t xml:space="preserve"> по специальности</t>
    </r>
    <r>
      <rPr>
        <b/>
        <sz val="12"/>
        <color indexed="8"/>
        <rFont val="Times New Roman"/>
        <family val="1"/>
      </rPr>
      <t xml:space="preserve"> 44.02.02 Преподавание в начальных классах</t>
    </r>
  </si>
  <si>
    <t xml:space="preserve">                                              по программе углубленной подготовки </t>
  </si>
  <si>
    <r>
      <t>Профиль получаемого профессионального образования -</t>
    </r>
    <r>
      <rPr>
        <b/>
        <sz val="12"/>
        <color indexed="8"/>
        <rFont val="Times New Roman"/>
        <family val="1"/>
      </rPr>
      <t>гуманитарный</t>
    </r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</si>
  <si>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</si>
  <si>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</si>
  <si>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</si>
  <si>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</si>
  <si>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</si>
  <si>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</si>
  <si>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</si>
  <si>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                        (по курсам)</t>
  </si>
  <si>
    <t>по профилю специальности</t>
  </si>
  <si>
    <t>преддипломная</t>
  </si>
  <si>
    <t>1 курс</t>
  </si>
  <si>
    <t>2 курс</t>
  </si>
  <si>
    <t>3 курс</t>
  </si>
  <si>
    <t>4 курс</t>
  </si>
  <si>
    <t>Всего</t>
  </si>
  <si>
    <t>Индекс</t>
  </si>
  <si>
    <t>Наименование циклов, дисциплин, профессиональных модулей, МДК, практик</t>
  </si>
  <si>
    <t xml:space="preserve">Формы промежуточной аттестации </t>
  </si>
  <si>
    <t>Учебная нагрузка обучающихся (час.)</t>
  </si>
  <si>
    <t>Распределение обязательной нагрузки по курсам и семестрам</t>
  </si>
  <si>
    <t>максимальная</t>
  </si>
  <si>
    <t>обязательная</t>
  </si>
  <si>
    <t>всего занятий</t>
  </si>
  <si>
    <t>в т.ч.</t>
  </si>
  <si>
    <t>лаб. и практ. занятий</t>
  </si>
  <si>
    <t>курсов.работ</t>
  </si>
  <si>
    <t xml:space="preserve">1 сем      17 нед    </t>
  </si>
  <si>
    <t xml:space="preserve">2 сем      22 нед    </t>
  </si>
  <si>
    <t>О.00</t>
  </si>
  <si>
    <t xml:space="preserve">Общеобразовательный цикл </t>
  </si>
  <si>
    <t>Иностранный язык</t>
  </si>
  <si>
    <t>ОДп.00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</si>
  <si>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</si>
  <si>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</si>
  <si>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</si>
  <si>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</si>
  <si>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</si>
  <si>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Психология общения</t>
  </si>
  <si>
    <t>ОГСЭ.03</t>
  </si>
  <si>
    <t xml:space="preserve">История </t>
  </si>
  <si>
    <t>ОГСЭ.04</t>
  </si>
  <si>
    <t>ОГСЭ.05</t>
  </si>
  <si>
    <t>Физическая культура</t>
  </si>
  <si>
    <t>ЕН.00</t>
  </si>
  <si>
    <t>Математический и общий естественнонаучный цикл</t>
  </si>
  <si>
    <t>0з/2дз/0э</t>
  </si>
  <si>
    <t>ЕН.01</t>
  </si>
  <si>
    <t xml:space="preserve">Математика </t>
  </si>
  <si>
    <t>ЕН.02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</si>
  <si>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</si>
  <si>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</si>
  <si>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</si>
  <si>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</si>
  <si>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</si>
  <si>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</si>
  <si>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Педагогика</t>
  </si>
  <si>
    <t>ОП.02</t>
  </si>
  <si>
    <t xml:space="preserve">Психология </t>
  </si>
  <si>
    <t>ОП.03</t>
  </si>
  <si>
    <t>Возрастная анатомия, физиология и гигиена</t>
  </si>
  <si>
    <t>ОП.04</t>
  </si>
  <si>
    <t>Правовое обеспечение професиональной деятельности</t>
  </si>
  <si>
    <t>ОП.05</t>
  </si>
  <si>
    <t>Безопасность жизнедеятельности</t>
  </si>
  <si>
    <t>ПМ.00</t>
  </si>
  <si>
    <t>Профессиональные модули</t>
  </si>
  <si>
    <t>ПМ.01</t>
  </si>
  <si>
    <t>Преподавание по программам начального общего образования</t>
  </si>
  <si>
    <t>МДК.01.01</t>
  </si>
  <si>
    <t>Теоретические основы организации обучения в начальных классах</t>
  </si>
  <si>
    <t>МДК.01.02</t>
  </si>
  <si>
    <t>Русский язык с методикой преподавания</t>
  </si>
  <si>
    <t>МДК.01.03</t>
  </si>
  <si>
    <t>Детская литература с практикумом по выразительному чтению</t>
  </si>
  <si>
    <t>МДК.01.04</t>
  </si>
  <si>
    <t>Теоретические основы начального курса математики с методикой преподавания</t>
  </si>
  <si>
    <t>МДК.01.05</t>
  </si>
  <si>
    <t>Естествознание с методикой преподавания</t>
  </si>
  <si>
    <t>МДК.01.06</t>
  </si>
  <si>
    <t>Методика обучения продуктивным видам деятельности с практикумом</t>
  </si>
  <si>
    <t>МДК.01.07</t>
  </si>
  <si>
    <t>Теория и методика физического воспитания с практикумом</t>
  </si>
  <si>
    <t>МДК.01.08</t>
  </si>
  <si>
    <t>Теория и методика музыкального воспитания с практикумом</t>
  </si>
  <si>
    <t>УП.01</t>
  </si>
  <si>
    <t>ПП.01</t>
  </si>
  <si>
    <t>ПМ.02</t>
  </si>
  <si>
    <t>Организация внеурочной деятельности и общения младших школьников</t>
  </si>
  <si>
    <t>МДК.02.01</t>
  </si>
  <si>
    <t>Основы организации внеурочной работы</t>
  </si>
  <si>
    <t>УП.02</t>
  </si>
  <si>
    <t>ПП.02</t>
  </si>
  <si>
    <t>ПМ.03</t>
  </si>
  <si>
    <t>Классное руководство</t>
  </si>
  <si>
    <t>МДК.03.01</t>
  </si>
  <si>
    <t>Теоретические и методические основы деятельности классного руководителя</t>
  </si>
  <si>
    <t>ПП.03</t>
  </si>
  <si>
    <t>ПМ.04</t>
  </si>
  <si>
    <t>Методическое обеспечение образовательного процесса</t>
  </si>
  <si>
    <t>МДК.04.01</t>
  </si>
  <si>
    <t>Теоретические и прикладные аспекты методической работы учителя начальных классов</t>
  </si>
  <si>
    <t>УП.04</t>
  </si>
  <si>
    <t>ВСЕГО:</t>
  </si>
  <si>
    <t>ПДП.00</t>
  </si>
  <si>
    <t>Преддипломная практика</t>
  </si>
  <si>
    <t>4 нед</t>
  </si>
  <si>
    <t>ГИА.00</t>
  </si>
  <si>
    <t>6 нед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</si>
  <si>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</si>
  <si>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</si>
  <si>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</si>
  <si>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</si>
  <si>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</si>
  <si>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дифф.зачетов</t>
  </si>
  <si>
    <t>зачетов</t>
  </si>
  <si>
    <t xml:space="preserve">                               </t>
  </si>
  <si>
    <t>Форма обучения - очная</t>
  </si>
  <si>
    <t>Квалификация: учитель начальных классов</t>
  </si>
  <si>
    <t xml:space="preserve">                                                </t>
  </si>
  <si>
    <t>на базе основного общего образования</t>
  </si>
  <si>
    <t>нормативный срок освоения ОПОП - 3 года 10 месяцев</t>
  </si>
  <si>
    <t xml:space="preserve"> </t>
  </si>
  <si>
    <t>Основы предпринимательства и трудоустройства на работу</t>
  </si>
  <si>
    <t>Способы поиска работы, трудоустройства</t>
  </si>
  <si>
    <t>Основы предпринимательства, открытие собственного дела</t>
  </si>
  <si>
    <t xml:space="preserve"> ГБПОУ "ЗЛАТОУСТОВСКИЙ ПЕДАГОГИЧЕСКИЙ КОЛЛЕДЖ"</t>
  </si>
  <si>
    <t>по программе среднего профессионального образования (программе подготовки специалистов среднего звена)</t>
  </si>
  <si>
    <t>Недельная нагрузка (часов)</t>
  </si>
  <si>
    <t>ОУДБ.00</t>
  </si>
  <si>
    <t>Общеобразовательные учебные дисциплины (общие и по выбору) базовые</t>
  </si>
  <si>
    <t>ОУДБ.02</t>
  </si>
  <si>
    <t>ОУДБ.03</t>
  </si>
  <si>
    <t>ОУДБ.05</t>
  </si>
  <si>
    <t>ОУДБ.06</t>
  </si>
  <si>
    <t>ОУДБ.07</t>
  </si>
  <si>
    <t xml:space="preserve">3 сем      17 нед   16/1 нед </t>
  </si>
  <si>
    <t xml:space="preserve">5 сем      16 нед  13/3 нед   </t>
  </si>
  <si>
    <t>4 сем       23 нед    19/4 нед</t>
  </si>
  <si>
    <t>/-/дз/</t>
  </si>
  <si>
    <t>/-/э/</t>
  </si>
  <si>
    <t>/з/з/з/з/з/дз/</t>
  </si>
  <si>
    <t>/дз/-/э/-/-/дз/</t>
  </si>
  <si>
    <t>/дз/</t>
  </si>
  <si>
    <t>/-/-/-/дз/</t>
  </si>
  <si>
    <t>/-/-/дз/</t>
  </si>
  <si>
    <t>1. Сводные данные по бюджету времени (в неделях)</t>
  </si>
  <si>
    <t>2. План учебного процесса</t>
  </si>
  <si>
    <t>ПМ.05</t>
  </si>
  <si>
    <t>УП.05</t>
  </si>
  <si>
    <t>МДК.05.01</t>
  </si>
  <si>
    <t>МДК.05.02</t>
  </si>
  <si>
    <t>Э(к)</t>
  </si>
  <si>
    <t>0з/1дз/2э</t>
  </si>
  <si>
    <t>.-/-/-/э/</t>
  </si>
  <si>
    <t>Государственная итоговая аттестация</t>
  </si>
  <si>
    <t>8 сем      13 нед   12/1</t>
  </si>
  <si>
    <t>1з/8дз/1э</t>
  </si>
  <si>
    <t>-/дз/</t>
  </si>
  <si>
    <t>5з/6дз1э</t>
  </si>
  <si>
    <r>
      <t>Консультации</t>
    </r>
    <r>
      <rPr>
        <sz val="10"/>
        <rFont val="Times New Roman"/>
        <family val="1"/>
      </rPr>
      <t xml:space="preserve"> на учебную группу из расчёта 4 часа на одного обучающегося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Государственная итоговая аттестация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Программа углубленной подготовки                                                                                                            Выпускная квалификационная работа в форме: дипломной работы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дипломной работы - 4 недели   Защита дипломной работы - 2 недели</t>
    </r>
  </si>
  <si>
    <t xml:space="preserve">6 сем       24 нед 15/9 нед   </t>
  </si>
  <si>
    <t>Утверждаю:</t>
  </si>
  <si>
    <t>Директор ГБПОУ</t>
  </si>
  <si>
    <t>"Златоустовский педагогический колледж"</t>
  </si>
  <si>
    <t>______________________  Ю.Б. Буров</t>
  </si>
  <si>
    <t>ОУДБ.01</t>
  </si>
  <si>
    <t>ОУДБ.04</t>
  </si>
  <si>
    <t>ОУДБ.08</t>
  </si>
  <si>
    <t>ОУДБ.09</t>
  </si>
  <si>
    <t>ОДУп.01</t>
  </si>
  <si>
    <t>ОДУп.02</t>
  </si>
  <si>
    <t>ОДУп.03</t>
  </si>
  <si>
    <t>/з/дз/</t>
  </si>
  <si>
    <t>-/-/-/дз/</t>
  </si>
  <si>
    <t>ОП.06</t>
  </si>
  <si>
    <t>Основы когнитивной психологии</t>
  </si>
  <si>
    <t>МДК.01.09</t>
  </si>
  <si>
    <t>Методика преподавания обществознания в нчальной школе</t>
  </si>
  <si>
    <t>МДК.01.10</t>
  </si>
  <si>
    <t>Методика преподавания основ религиозной культуры и светской этики</t>
  </si>
  <si>
    <t>МДК.01.11</t>
  </si>
  <si>
    <t>Методика преподавания информатики, робототехники и основ программирования в начальной школе</t>
  </si>
  <si>
    <t>ОП.08</t>
  </si>
  <si>
    <t>ОП.07</t>
  </si>
  <si>
    <t>Организация экспериментально-исследовательской деятельности</t>
  </si>
  <si>
    <t>Психолого-педагогическое сопровождение</t>
  </si>
  <si>
    <t xml:space="preserve">7 сем       16 нед   9/7 нед   </t>
  </si>
  <si>
    <t>/-/дз/э/-/э/-/</t>
  </si>
  <si>
    <t>/-/-/-/э/</t>
  </si>
  <si>
    <t>23дз/4э/5Э(к)</t>
  </si>
  <si>
    <t>0з/5дз/4э</t>
  </si>
  <si>
    <t>28дз/8э/5Э(к)</t>
  </si>
  <si>
    <t>/дз/-/дз/-/э/-/</t>
  </si>
  <si>
    <t>самостоятельная  учебная работа</t>
  </si>
  <si>
    <t>Из них</t>
  </si>
  <si>
    <t>Теоретическое обучение</t>
  </si>
  <si>
    <t>Практическая подготовка</t>
  </si>
  <si>
    <t>____________________________2021г.</t>
  </si>
  <si>
    <t>По практике производственной и учебной</t>
  </si>
  <si>
    <t>Общеобразовательные учебные дисциплины (общие и по выбору) профильные</t>
  </si>
  <si>
    <t>Литература</t>
  </si>
  <si>
    <t>Основы безопасности жизнедеятельности</t>
  </si>
  <si>
    <t>Астрономия</t>
  </si>
  <si>
    <t>Родная литература</t>
  </si>
  <si>
    <t xml:space="preserve">Информатика  </t>
  </si>
  <si>
    <t xml:space="preserve">Естествознание  </t>
  </si>
  <si>
    <t>Обществознание</t>
  </si>
  <si>
    <t>Русский язык, в том числе выполнение индивидуального проекта</t>
  </si>
  <si>
    <t>ЭК.00</t>
  </si>
  <si>
    <t>Дополнительные (элективные) курсы по выбору</t>
  </si>
  <si>
    <t>ЭК.01</t>
  </si>
  <si>
    <t>1дз</t>
  </si>
  <si>
    <t>1з/10дз/3э</t>
  </si>
  <si>
    <t>Основы исследовательской деятельности/Основы проектной деятельности</t>
  </si>
  <si>
    <t>6з/40дз/12э/5Э(к)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</si>
</sst>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2"/>
      <color indexed="16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14" fillId="33" borderId="10" xfId="54" applyFont="1" applyFill="1" applyBorder="1" applyAlignment="1">
      <alignment horizontal="center"/>
      <protection/>
    </xf>
    <xf numFmtId="0" fontId="14" fillId="33" borderId="11" xfId="54" applyFont="1" applyFill="1" applyBorder="1" applyAlignment="1">
      <alignment horizontal="center" vertical="center"/>
      <protection/>
    </xf>
    <xf numFmtId="0" fontId="14" fillId="33" borderId="12" xfId="54" applyFont="1" applyFill="1" applyBorder="1" applyAlignment="1">
      <alignment horizontal="center" vertical="center"/>
      <protection/>
    </xf>
    <xf numFmtId="0" fontId="14" fillId="33" borderId="13" xfId="54" applyFont="1" applyFill="1" applyBorder="1" applyAlignment="1">
      <alignment horizontal="center" vertical="center"/>
      <protection/>
    </xf>
    <xf numFmtId="0" fontId="8" fillId="33" borderId="14" xfId="54" applyFont="1" applyFill="1" applyBorder="1" applyAlignment="1">
      <alignment horizontal="left" vertical="center" wrapText="1"/>
      <protection/>
    </xf>
    <xf numFmtId="0" fontId="9" fillId="33" borderId="15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1" fillId="33" borderId="0" xfId="54" applyFill="1" applyAlignment="1">
      <alignment/>
      <protection/>
    </xf>
    <xf numFmtId="0" fontId="14" fillId="33" borderId="14" xfId="54" applyFont="1" applyFill="1" applyBorder="1" applyAlignment="1">
      <alignment horizontal="center" vertical="center" wrapText="1"/>
      <protection/>
    </xf>
    <xf numFmtId="0" fontId="14" fillId="33" borderId="15" xfId="54" applyFont="1" applyFill="1" applyBorder="1" applyAlignment="1">
      <alignment horizontal="center" vertical="center"/>
      <protection/>
    </xf>
    <xf numFmtId="0" fontId="14" fillId="33" borderId="10" xfId="54" applyFont="1" applyFill="1" applyBorder="1" applyAlignment="1">
      <alignment horizontal="center" vertical="center"/>
      <protection/>
    </xf>
    <xf numFmtId="0" fontId="14" fillId="33" borderId="10" xfId="54" applyFont="1" applyFill="1" applyBorder="1" applyAlignment="1">
      <alignment horizontal="center" vertical="center" wrapText="1"/>
      <protection/>
    </xf>
    <xf numFmtId="0" fontId="14" fillId="33" borderId="16" xfId="54" applyFont="1" applyFill="1" applyBorder="1" applyAlignment="1">
      <alignment horizontal="center" vertical="center"/>
      <protection/>
    </xf>
    <xf numFmtId="0" fontId="14" fillId="33" borderId="17" xfId="54" applyFont="1" applyFill="1" applyBorder="1" applyAlignment="1">
      <alignment horizontal="center" vertical="center"/>
      <protection/>
    </xf>
    <xf numFmtId="0" fontId="14" fillId="33" borderId="18" xfId="54" applyFont="1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/>
      <protection/>
    </xf>
    <xf numFmtId="0" fontId="9" fillId="33" borderId="19" xfId="54" applyFont="1" applyFill="1" applyBorder="1" applyAlignment="1">
      <alignment horizontal="center" vertical="center"/>
      <protection/>
    </xf>
    <xf numFmtId="0" fontId="14" fillId="33" borderId="19" xfId="54" applyFont="1" applyFill="1" applyBorder="1" applyAlignment="1">
      <alignment horizontal="center" vertical="center"/>
      <protection/>
    </xf>
    <xf numFmtId="0" fontId="14" fillId="33" borderId="20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1" fillId="33" borderId="0" xfId="54" applyFill="1">
      <alignment/>
      <protection/>
    </xf>
    <xf numFmtId="0" fontId="14" fillId="33" borderId="21" xfId="54" applyFont="1" applyFill="1" applyBorder="1" applyAlignment="1">
      <alignment horizontal="center" vertical="center" wrapText="1"/>
      <protection/>
    </xf>
    <xf numFmtId="0" fontId="11" fillId="33" borderId="14" xfId="54" applyFont="1" applyFill="1" applyBorder="1" applyAlignment="1">
      <alignment horizontal="center" vertical="top" wrapText="1"/>
      <protection/>
    </xf>
    <xf numFmtId="0" fontId="3" fillId="33" borderId="0" xfId="54" applyFont="1" applyFill="1" applyAlignment="1">
      <alignment horizontal="center"/>
      <protection/>
    </xf>
    <xf numFmtId="0" fontId="8" fillId="33" borderId="15" xfId="54" applyFont="1" applyFill="1" applyBorder="1" applyAlignment="1">
      <alignment horizontal="center" vertical="center" wrapText="1"/>
      <protection/>
    </xf>
    <xf numFmtId="0" fontId="14" fillId="33" borderId="22" xfId="54" applyFont="1" applyFill="1" applyBorder="1" applyAlignment="1">
      <alignment horizontal="center" vertical="center"/>
      <protection/>
    </xf>
    <xf numFmtId="0" fontId="14" fillId="33" borderId="22" xfId="54" applyFont="1" applyFill="1" applyBorder="1" applyAlignment="1">
      <alignment horizontal="center" vertical="center" wrapText="1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3" fillId="33" borderId="0" xfId="54" applyFont="1" applyFill="1" applyBorder="1">
      <alignment/>
      <protection/>
    </xf>
    <xf numFmtId="0" fontId="3" fillId="33" borderId="0" xfId="54" applyFont="1" applyFill="1" applyBorder="1" applyAlignment="1">
      <alignment/>
      <protection/>
    </xf>
    <xf numFmtId="0" fontId="8" fillId="33" borderId="0" xfId="54" applyFont="1" applyFill="1" applyBorder="1">
      <alignment/>
      <protection/>
    </xf>
    <xf numFmtId="0" fontId="14" fillId="33" borderId="24" xfId="54" applyFont="1" applyFill="1" applyBorder="1" applyAlignment="1">
      <alignment horizontal="center" vertical="center" wrapText="1"/>
      <protection/>
    </xf>
    <xf numFmtId="0" fontId="14" fillId="33" borderId="25" xfId="54" applyFont="1" applyFill="1" applyBorder="1" applyAlignment="1">
      <alignment horizontal="center" vertical="center"/>
      <protection/>
    </xf>
    <xf numFmtId="0" fontId="14" fillId="33" borderId="26" xfId="54" applyFont="1" applyFill="1" applyBorder="1" applyAlignment="1">
      <alignment horizontal="center" vertical="center"/>
      <protection/>
    </xf>
    <xf numFmtId="0" fontId="14" fillId="33" borderId="27" xfId="54" applyFont="1" applyFill="1" applyBorder="1" applyAlignment="1">
      <alignment horizontal="center" vertical="center"/>
      <protection/>
    </xf>
    <xf numFmtId="0" fontId="14" fillId="33" borderId="28" xfId="54" applyFont="1" applyFill="1" applyBorder="1" applyAlignment="1">
      <alignment horizontal="center" vertical="center"/>
      <protection/>
    </xf>
    <xf numFmtId="0" fontId="9" fillId="33" borderId="26" xfId="54" applyFont="1" applyFill="1" applyBorder="1" applyAlignment="1">
      <alignment horizontal="center" vertical="center"/>
      <protection/>
    </xf>
    <xf numFmtId="0" fontId="14" fillId="33" borderId="29" xfId="54" applyFont="1" applyFill="1" applyBorder="1" applyAlignment="1">
      <alignment horizontal="center" vertical="center"/>
      <protection/>
    </xf>
    <xf numFmtId="0" fontId="1" fillId="33" borderId="0" xfId="54" applyFill="1" applyBorder="1">
      <alignment/>
      <protection/>
    </xf>
    <xf numFmtId="0" fontId="1" fillId="33" borderId="30" xfId="54" applyFill="1" applyBorder="1">
      <alignment/>
      <protection/>
    </xf>
    <xf numFmtId="0" fontId="8" fillId="33" borderId="14" xfId="54" applyFont="1" applyFill="1" applyBorder="1" applyAlignment="1">
      <alignment horizontal="left" vertical="center"/>
      <protection/>
    </xf>
    <xf numFmtId="0" fontId="8" fillId="33" borderId="14" xfId="54" applyFont="1" applyFill="1" applyBorder="1" applyAlignment="1">
      <alignment vertical="center" wrapText="1"/>
      <protection/>
    </xf>
    <xf numFmtId="0" fontId="9" fillId="33" borderId="31" xfId="54" applyFont="1" applyFill="1" applyBorder="1">
      <alignment/>
      <protection/>
    </xf>
    <xf numFmtId="0" fontId="9" fillId="33" borderId="15" xfId="54" applyFont="1" applyFill="1" applyBorder="1" applyAlignment="1">
      <alignment horizontal="center"/>
      <protection/>
    </xf>
    <xf numFmtId="0" fontId="10" fillId="33" borderId="15" xfId="54" applyFont="1" applyFill="1" applyBorder="1" applyAlignment="1">
      <alignment horizontal="center" vertical="center"/>
      <protection/>
    </xf>
    <xf numFmtId="0" fontId="9" fillId="33" borderId="32" xfId="54" applyFont="1" applyFill="1" applyBorder="1">
      <alignment/>
      <protection/>
    </xf>
    <xf numFmtId="0" fontId="8" fillId="33" borderId="33" xfId="54" applyFont="1" applyFill="1" applyBorder="1" applyAlignment="1">
      <alignment horizontal="center"/>
      <protection/>
    </xf>
    <xf numFmtId="0" fontId="13" fillId="33" borderId="34" xfId="54" applyFont="1" applyFill="1" applyBorder="1" applyAlignment="1">
      <alignment horizontal="center" vertical="center"/>
      <protection/>
    </xf>
    <xf numFmtId="0" fontId="8" fillId="33" borderId="14" xfId="54" applyFont="1" applyFill="1" applyBorder="1" applyAlignment="1">
      <alignment horizontal="left"/>
      <protection/>
    </xf>
    <xf numFmtId="0" fontId="8" fillId="33" borderId="14" xfId="54" applyFont="1" applyFill="1" applyBorder="1" applyAlignment="1">
      <alignment horizontal="left" wrapText="1"/>
      <protection/>
    </xf>
    <xf numFmtId="0" fontId="3" fillId="33" borderId="19" xfId="54" applyFont="1" applyFill="1" applyBorder="1" applyAlignment="1">
      <alignment horizontal="center" vertical="center"/>
      <protection/>
    </xf>
    <xf numFmtId="0" fontId="11" fillId="33" borderId="14" xfId="54" applyFont="1" applyFill="1" applyBorder="1" applyAlignment="1">
      <alignment horizontal="center" vertical="center" textRotation="90" wrapText="1"/>
      <protection/>
    </xf>
    <xf numFmtId="0" fontId="8" fillId="33" borderId="19" xfId="54" applyFont="1" applyFill="1" applyBorder="1" applyAlignment="1">
      <alignment horizontal="center"/>
      <protection/>
    </xf>
    <xf numFmtId="0" fontId="11" fillId="33" borderId="14" xfId="54" applyFont="1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 wrapText="1"/>
      <protection/>
    </xf>
    <xf numFmtId="0" fontId="3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3" fillId="33" borderId="0" xfId="53" applyFont="1" applyFill="1">
      <alignment/>
      <protection/>
    </xf>
    <xf numFmtId="0" fontId="7" fillId="33" borderId="0" xfId="54" applyFont="1" applyFill="1">
      <alignment/>
      <protection/>
    </xf>
    <xf numFmtId="0" fontId="5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14" fillId="33" borderId="0" xfId="54" applyFont="1" applyFill="1" applyBorder="1" applyAlignment="1">
      <alignment horizontal="center" vertical="center" wrapText="1"/>
      <protection/>
    </xf>
    <xf numFmtId="0" fontId="15" fillId="33" borderId="0" xfId="54" applyFont="1" applyFill="1" applyBorder="1" applyAlignment="1">
      <alignment horizontal="center" vertical="center"/>
      <protection/>
    </xf>
    <xf numFmtId="0" fontId="5" fillId="33" borderId="0" xfId="54" applyFont="1" applyFill="1" applyBorder="1">
      <alignment/>
      <protection/>
    </xf>
    <xf numFmtId="0" fontId="5" fillId="33" borderId="0" xfId="54" applyFont="1" applyFill="1" applyBorder="1" applyAlignment="1">
      <alignment horizontal="center" vertical="center"/>
      <protection/>
    </xf>
    <xf numFmtId="0" fontId="1" fillId="33" borderId="0" xfId="54" applyFont="1" applyFill="1">
      <alignment/>
      <protection/>
    </xf>
    <xf numFmtId="0" fontId="16" fillId="33" borderId="0" xfId="54" applyFont="1" applyFill="1" applyBorder="1">
      <alignment/>
      <protection/>
    </xf>
    <xf numFmtId="0" fontId="17" fillId="33" borderId="0" xfId="54" applyFont="1" applyFill="1" applyBorder="1">
      <alignment/>
      <protection/>
    </xf>
    <xf numFmtId="0" fontId="3" fillId="33" borderId="23" xfId="54" applyFont="1" applyFill="1" applyBorder="1" applyAlignment="1">
      <alignment horizontal="center" vertical="center" wrapText="1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0" fontId="3" fillId="33" borderId="0" xfId="54" applyFont="1" applyFill="1" applyBorder="1" applyAlignment="1">
      <alignment horizontal="left" vertical="center"/>
      <protection/>
    </xf>
    <xf numFmtId="0" fontId="14" fillId="34" borderId="10" xfId="54" applyFont="1" applyFill="1" applyBorder="1" applyAlignment="1">
      <alignment horizontal="center" vertical="center"/>
      <protection/>
    </xf>
    <xf numFmtId="0" fontId="14" fillId="34" borderId="11" xfId="54" applyFont="1" applyFill="1" applyBorder="1" applyAlignment="1">
      <alignment horizontal="center" vertical="center"/>
      <protection/>
    </xf>
    <xf numFmtId="0" fontId="14" fillId="34" borderId="12" xfId="54" applyFont="1" applyFill="1" applyBorder="1" applyAlignment="1">
      <alignment horizontal="center" vertical="center"/>
      <protection/>
    </xf>
    <xf numFmtId="0" fontId="14" fillId="34" borderId="15" xfId="54" applyFont="1" applyFill="1" applyBorder="1" applyAlignment="1">
      <alignment horizontal="center" vertical="center"/>
      <protection/>
    </xf>
    <xf numFmtId="0" fontId="14" fillId="34" borderId="13" xfId="54" applyFont="1" applyFill="1" applyBorder="1" applyAlignment="1">
      <alignment horizontal="center" vertical="center"/>
      <protection/>
    </xf>
    <xf numFmtId="0" fontId="14" fillId="34" borderId="19" xfId="54" applyFont="1" applyFill="1" applyBorder="1" applyAlignment="1">
      <alignment horizontal="center" vertical="center"/>
      <protection/>
    </xf>
    <xf numFmtId="0" fontId="14" fillId="34" borderId="18" xfId="54" applyFont="1" applyFill="1" applyBorder="1" applyAlignment="1">
      <alignment horizontal="center" vertical="center"/>
      <protection/>
    </xf>
    <xf numFmtId="0" fontId="11" fillId="34" borderId="14" xfId="54" applyFont="1" applyFill="1" applyBorder="1" applyAlignment="1">
      <alignment horizontal="center" vertical="center"/>
      <protection/>
    </xf>
    <xf numFmtId="0" fontId="13" fillId="33" borderId="14" xfId="54" applyFont="1" applyFill="1" applyBorder="1" applyAlignment="1">
      <alignment horizontal="center" vertical="center" wrapText="1"/>
      <protection/>
    </xf>
    <xf numFmtId="0" fontId="11" fillId="33" borderId="29" xfId="54" applyFont="1" applyFill="1" applyBorder="1" applyAlignment="1">
      <alignment horizontal="center" vertical="center"/>
      <protection/>
    </xf>
    <xf numFmtId="0" fontId="3" fillId="33" borderId="17" xfId="54" applyFont="1" applyFill="1" applyBorder="1" applyAlignment="1">
      <alignment horizontal="center" vertical="center"/>
      <protection/>
    </xf>
    <xf numFmtId="0" fontId="14" fillId="33" borderId="17" xfId="54" applyFont="1" applyFill="1" applyBorder="1" applyAlignment="1">
      <alignment horizontal="center" vertical="center" wrapText="1"/>
      <protection/>
    </xf>
    <xf numFmtId="0" fontId="14" fillId="33" borderId="28" xfId="54" applyFont="1" applyFill="1" applyBorder="1" applyAlignment="1">
      <alignment horizontal="center" vertical="center" wrapText="1"/>
      <protection/>
    </xf>
    <xf numFmtId="0" fontId="14" fillId="33" borderId="26" xfId="54" applyFont="1" applyFill="1" applyBorder="1" applyAlignment="1">
      <alignment horizontal="center" vertical="center" wrapText="1"/>
      <protection/>
    </xf>
    <xf numFmtId="0" fontId="9" fillId="33" borderId="21" xfId="54" applyFont="1" applyFill="1" applyBorder="1" applyAlignment="1">
      <alignment horizontal="right" vertical="center" wrapText="1"/>
      <protection/>
    </xf>
    <xf numFmtId="0" fontId="14" fillId="33" borderId="35" xfId="54" applyFont="1" applyFill="1" applyBorder="1" applyAlignment="1">
      <alignment horizontal="center" vertical="center"/>
      <protection/>
    </xf>
    <xf numFmtId="0" fontId="11" fillId="33" borderId="14" xfId="54" applyFont="1" applyFill="1" applyBorder="1" applyAlignment="1">
      <alignment horizontal="center" textRotation="90" wrapText="1"/>
      <protection/>
    </xf>
    <xf numFmtId="0" fontId="14" fillId="33" borderId="36" xfId="54" applyFont="1" applyFill="1" applyBorder="1" applyAlignment="1">
      <alignment horizontal="center" vertical="center"/>
      <protection/>
    </xf>
    <xf numFmtId="0" fontId="11" fillId="33" borderId="37" xfId="54" applyFont="1" applyFill="1" applyBorder="1" applyAlignment="1">
      <alignment horizontal="center" vertical="center"/>
      <protection/>
    </xf>
    <xf numFmtId="0" fontId="3" fillId="34" borderId="0" xfId="54" applyFont="1" applyFill="1" applyAlignment="1">
      <alignment horizontal="left"/>
      <protection/>
    </xf>
    <xf numFmtId="0" fontId="8" fillId="33" borderId="37" xfId="54" applyFont="1" applyFill="1" applyBorder="1" applyAlignment="1">
      <alignment horizontal="left"/>
      <protection/>
    </xf>
    <xf numFmtId="0" fontId="11" fillId="33" borderId="37" xfId="53" applyFont="1" applyFill="1" applyBorder="1" applyAlignment="1">
      <alignment horizontal="center" vertical="center"/>
      <protection/>
    </xf>
    <xf numFmtId="0" fontId="14" fillId="33" borderId="37" xfId="54" applyFont="1" applyFill="1" applyBorder="1" applyAlignment="1">
      <alignment horizontal="center" vertical="center" wrapText="1"/>
      <protection/>
    </xf>
    <xf numFmtId="0" fontId="8" fillId="33" borderId="38" xfId="54" applyFont="1" applyFill="1" applyBorder="1" applyAlignment="1">
      <alignment horizontal="left"/>
      <protection/>
    </xf>
    <xf numFmtId="0" fontId="8" fillId="33" borderId="38" xfId="54" applyFont="1" applyFill="1" applyBorder="1" applyAlignment="1">
      <alignment horizontal="center" vertical="center"/>
      <protection/>
    </xf>
    <xf numFmtId="0" fontId="11" fillId="33" borderId="38" xfId="54" applyFont="1" applyFill="1" applyBorder="1" applyAlignment="1">
      <alignment horizontal="center" vertical="center"/>
      <protection/>
    </xf>
    <xf numFmtId="0" fontId="9" fillId="33" borderId="39" xfId="54" applyFont="1" applyFill="1" applyBorder="1" applyAlignment="1">
      <alignment horizontal="left"/>
      <protection/>
    </xf>
    <xf numFmtId="0" fontId="9" fillId="33" borderId="40" xfId="54" applyFont="1" applyFill="1" applyBorder="1" applyAlignment="1">
      <alignment horizontal="left"/>
      <protection/>
    </xf>
    <xf numFmtId="0" fontId="9" fillId="33" borderId="41" xfId="54" applyFont="1" applyFill="1" applyBorder="1" applyAlignment="1">
      <alignment horizontal="left"/>
      <protection/>
    </xf>
    <xf numFmtId="0" fontId="3" fillId="34" borderId="23" xfId="54" applyFont="1" applyFill="1" applyBorder="1" applyAlignment="1">
      <alignment vertical="center"/>
      <protection/>
    </xf>
    <xf numFmtId="0" fontId="20" fillId="33" borderId="37" xfId="54" applyFont="1" applyFill="1" applyBorder="1" applyAlignment="1">
      <alignment horizontal="center" vertical="center"/>
      <protection/>
    </xf>
    <xf numFmtId="0" fontId="8" fillId="33" borderId="37" xfId="54" applyFont="1" applyFill="1" applyBorder="1">
      <alignment/>
      <protection/>
    </xf>
    <xf numFmtId="0" fontId="8" fillId="33" borderId="38" xfId="54" applyFont="1" applyFill="1" applyBorder="1">
      <alignment/>
      <protection/>
    </xf>
    <xf numFmtId="0" fontId="20" fillId="33" borderId="38" xfId="54" applyFont="1" applyFill="1" applyBorder="1" applyAlignment="1">
      <alignment horizontal="center" vertical="center"/>
      <protection/>
    </xf>
    <xf numFmtId="0" fontId="11" fillId="33" borderId="42" xfId="54" applyFont="1" applyFill="1" applyBorder="1" applyAlignment="1">
      <alignment horizontal="center" vertical="center"/>
      <protection/>
    </xf>
    <xf numFmtId="0" fontId="8" fillId="33" borderId="37" xfId="54" applyFont="1" applyFill="1" applyBorder="1" applyAlignment="1">
      <alignment horizontal="center" vertical="center"/>
      <protection/>
    </xf>
    <xf numFmtId="0" fontId="8" fillId="33" borderId="42" xfId="54" applyFont="1" applyFill="1" applyBorder="1" applyAlignment="1">
      <alignment horizontal="left"/>
      <protection/>
    </xf>
    <xf numFmtId="0" fontId="8" fillId="33" borderId="42" xfId="54" applyFont="1" applyFill="1" applyBorder="1">
      <alignment/>
      <protection/>
    </xf>
    <xf numFmtId="0" fontId="20" fillId="33" borderId="42" xfId="54" applyFont="1" applyFill="1" applyBorder="1" applyAlignment="1">
      <alignment horizontal="center" vertical="center"/>
      <protection/>
    </xf>
    <xf numFmtId="0" fontId="22" fillId="33" borderId="14" xfId="54" applyFont="1" applyFill="1" applyBorder="1" applyAlignment="1">
      <alignment horizontal="center" vertical="center" wrapText="1"/>
      <protection/>
    </xf>
    <xf numFmtId="0" fontId="6" fillId="33" borderId="0" xfId="54" applyFont="1" applyFill="1" applyAlignment="1">
      <alignment/>
      <protection/>
    </xf>
    <xf numFmtId="0" fontId="9" fillId="33" borderId="43" xfId="54" applyFont="1" applyFill="1" applyBorder="1" applyAlignment="1">
      <alignment horizontal="left" vertical="center"/>
      <protection/>
    </xf>
    <xf numFmtId="0" fontId="14" fillId="33" borderId="44" xfId="54" applyFont="1" applyFill="1" applyBorder="1" applyAlignment="1">
      <alignment horizontal="left" vertical="center" wrapText="1"/>
      <protection/>
    </xf>
    <xf numFmtId="0" fontId="18" fillId="33" borderId="0" xfId="54" applyFont="1" applyFill="1" applyAlignment="1">
      <alignment horizontal="left"/>
      <protection/>
    </xf>
    <xf numFmtId="0" fontId="14" fillId="33" borderId="45" xfId="54" applyFont="1" applyFill="1" applyBorder="1" applyAlignment="1">
      <alignment horizontal="left" vertical="center"/>
      <protection/>
    </xf>
    <xf numFmtId="0" fontId="14" fillId="33" borderId="44" xfId="54" applyFont="1" applyFill="1" applyBorder="1" applyAlignment="1">
      <alignment horizontal="left" vertical="center"/>
      <protection/>
    </xf>
    <xf numFmtId="0" fontId="9" fillId="33" borderId="44" xfId="54" applyFont="1" applyFill="1" applyBorder="1" applyAlignment="1">
      <alignment horizontal="left" vertical="center" wrapText="1"/>
      <protection/>
    </xf>
    <xf numFmtId="0" fontId="9" fillId="33" borderId="44" xfId="54" applyFont="1" applyFill="1" applyBorder="1" applyAlignment="1">
      <alignment horizontal="left" vertical="center"/>
      <protection/>
    </xf>
    <xf numFmtId="0" fontId="14" fillId="33" borderId="37" xfId="54" applyFont="1" applyFill="1" applyBorder="1" applyAlignment="1">
      <alignment horizontal="center" vertical="center"/>
      <protection/>
    </xf>
    <xf numFmtId="0" fontId="9" fillId="33" borderId="46" xfId="54" applyFont="1" applyFill="1" applyBorder="1" applyAlignment="1">
      <alignment horizontal="left"/>
      <protection/>
    </xf>
    <xf numFmtId="0" fontId="11" fillId="33" borderId="47" xfId="54" applyFont="1" applyFill="1" applyBorder="1" applyAlignment="1">
      <alignment horizontal="center" vertical="center"/>
      <protection/>
    </xf>
    <xf numFmtId="0" fontId="9" fillId="33" borderId="14" xfId="54" applyFont="1" applyFill="1" applyBorder="1" applyAlignment="1">
      <alignment horizontal="left"/>
      <protection/>
    </xf>
    <xf numFmtId="0" fontId="9" fillId="33" borderId="48" xfId="54" applyFont="1" applyFill="1" applyBorder="1" applyAlignment="1">
      <alignment horizontal="left"/>
      <protection/>
    </xf>
    <xf numFmtId="0" fontId="9" fillId="33" borderId="39" xfId="54" applyFont="1" applyFill="1" applyBorder="1">
      <alignment/>
      <protection/>
    </xf>
    <xf numFmtId="0" fontId="9" fillId="33" borderId="40" xfId="54" applyFont="1" applyFill="1" applyBorder="1">
      <alignment/>
      <protection/>
    </xf>
    <xf numFmtId="0" fontId="9" fillId="33" borderId="46" xfId="54" applyFont="1" applyFill="1" applyBorder="1">
      <alignment/>
      <protection/>
    </xf>
    <xf numFmtId="0" fontId="9" fillId="33" borderId="41" xfId="54" applyFont="1" applyFill="1" applyBorder="1">
      <alignment/>
      <protection/>
    </xf>
    <xf numFmtId="0" fontId="9" fillId="33" borderId="48" xfId="54" applyFont="1" applyFill="1" applyBorder="1">
      <alignment/>
      <protection/>
    </xf>
    <xf numFmtId="0" fontId="14" fillId="33" borderId="49" xfId="54" applyFont="1" applyFill="1" applyBorder="1" applyAlignment="1">
      <alignment horizontal="center" vertical="center"/>
      <protection/>
    </xf>
    <xf numFmtId="0" fontId="14" fillId="33" borderId="50" xfId="54" applyFont="1" applyFill="1" applyBorder="1" applyAlignment="1">
      <alignment horizontal="center" vertical="center"/>
      <protection/>
    </xf>
    <xf numFmtId="0" fontId="9" fillId="33" borderId="46" xfId="54" applyFont="1" applyFill="1" applyBorder="1" applyAlignment="1">
      <alignment horizontal="center" vertical="center"/>
      <protection/>
    </xf>
    <xf numFmtId="0" fontId="3" fillId="33" borderId="39" xfId="54" applyFont="1" applyFill="1" applyBorder="1" applyAlignment="1">
      <alignment horizontal="center" vertical="center"/>
      <protection/>
    </xf>
    <xf numFmtId="0" fontId="3" fillId="33" borderId="40" xfId="54" applyFont="1" applyFill="1" applyBorder="1" applyAlignment="1">
      <alignment horizontal="center" vertical="center"/>
      <protection/>
    </xf>
    <xf numFmtId="0" fontId="3" fillId="33" borderId="48" xfId="54" applyFont="1" applyFill="1" applyBorder="1" applyAlignment="1">
      <alignment horizontal="center" vertical="center"/>
      <protection/>
    </xf>
    <xf numFmtId="0" fontId="14" fillId="33" borderId="51" xfId="54" applyFont="1" applyFill="1" applyBorder="1" applyAlignment="1">
      <alignment horizontal="center" vertical="center"/>
      <protection/>
    </xf>
    <xf numFmtId="0" fontId="14" fillId="33" borderId="32" xfId="54" applyFont="1" applyFill="1" applyBorder="1" applyAlignment="1">
      <alignment horizontal="center" vertical="center"/>
      <protection/>
    </xf>
    <xf numFmtId="0" fontId="14" fillId="33" borderId="52" xfId="54" applyFont="1" applyFill="1" applyBorder="1" applyAlignment="1">
      <alignment horizontal="center" vertical="center"/>
      <protection/>
    </xf>
    <xf numFmtId="0" fontId="14" fillId="33" borderId="33" xfId="54" applyFont="1" applyFill="1" applyBorder="1" applyAlignment="1">
      <alignment horizontal="center" vertical="center"/>
      <protection/>
    </xf>
    <xf numFmtId="0" fontId="14" fillId="33" borderId="19" xfId="54" applyFont="1" applyFill="1" applyBorder="1" applyAlignment="1">
      <alignment horizontal="center" vertical="center" wrapText="1"/>
      <protection/>
    </xf>
    <xf numFmtId="0" fontId="14" fillId="33" borderId="29" xfId="54" applyFont="1" applyFill="1" applyBorder="1" applyAlignment="1">
      <alignment horizontal="center" vertical="center" wrapText="1"/>
      <protection/>
    </xf>
    <xf numFmtId="0" fontId="8" fillId="33" borderId="14" xfId="54" applyFont="1" applyFill="1" applyBorder="1">
      <alignment/>
      <protection/>
    </xf>
    <xf numFmtId="0" fontId="11" fillId="33" borderId="53" xfId="54" applyFont="1" applyFill="1" applyBorder="1" applyAlignment="1">
      <alignment horizontal="center" vertical="center"/>
      <protection/>
    </xf>
    <xf numFmtId="0" fontId="8" fillId="33" borderId="54" xfId="54" applyFont="1" applyFill="1" applyBorder="1" applyAlignment="1">
      <alignment horizontal="right"/>
      <protection/>
    </xf>
    <xf numFmtId="0" fontId="9" fillId="33" borderId="46" xfId="54" applyFont="1" applyFill="1" applyBorder="1" applyAlignment="1">
      <alignment horizontal="left" vertical="center"/>
      <protection/>
    </xf>
    <xf numFmtId="0" fontId="9" fillId="33" borderId="41" xfId="54" applyFont="1" applyFill="1" applyBorder="1" applyAlignment="1">
      <alignment horizontal="left" vertical="center"/>
      <protection/>
    </xf>
    <xf numFmtId="0" fontId="9" fillId="33" borderId="40" xfId="54" applyFont="1" applyFill="1" applyBorder="1" applyAlignment="1">
      <alignment horizontal="left" vertical="center"/>
      <protection/>
    </xf>
    <xf numFmtId="0" fontId="9" fillId="33" borderId="39" xfId="54" applyFont="1" applyFill="1" applyBorder="1" applyAlignment="1">
      <alignment horizontal="left" vertical="center"/>
      <protection/>
    </xf>
    <xf numFmtId="0" fontId="8" fillId="33" borderId="48" xfId="54" applyFont="1" applyFill="1" applyBorder="1" applyAlignment="1">
      <alignment horizontal="left"/>
      <protection/>
    </xf>
    <xf numFmtId="0" fontId="9" fillId="33" borderId="46" xfId="54" applyFont="1" applyFill="1" applyBorder="1" applyAlignment="1">
      <alignment vertical="center" wrapText="1"/>
      <protection/>
    </xf>
    <xf numFmtId="0" fontId="9" fillId="33" borderId="41" xfId="54" applyFont="1" applyFill="1" applyBorder="1" applyAlignment="1">
      <alignment wrapText="1"/>
      <protection/>
    </xf>
    <xf numFmtId="0" fontId="9" fillId="33" borderId="40" xfId="54" applyFont="1" applyFill="1" applyBorder="1" applyAlignment="1">
      <alignment wrapText="1"/>
      <protection/>
    </xf>
    <xf numFmtId="0" fontId="9" fillId="33" borderId="40" xfId="54" applyFont="1" applyFill="1" applyBorder="1" applyAlignment="1">
      <alignment horizontal="left" vertical="center" wrapText="1"/>
      <protection/>
    </xf>
    <xf numFmtId="0" fontId="9" fillId="33" borderId="39" xfId="54" applyFont="1" applyFill="1" applyBorder="1" applyAlignment="1">
      <alignment wrapText="1"/>
      <protection/>
    </xf>
    <xf numFmtId="0" fontId="11" fillId="33" borderId="55" xfId="54" applyFont="1" applyFill="1" applyBorder="1" applyAlignment="1">
      <alignment horizontal="center" vertical="center"/>
      <protection/>
    </xf>
    <xf numFmtId="0" fontId="14" fillId="33" borderId="56" xfId="54" applyFont="1" applyFill="1" applyBorder="1" applyAlignment="1">
      <alignment horizontal="center" vertical="center"/>
      <protection/>
    </xf>
    <xf numFmtId="0" fontId="11" fillId="33" borderId="30" xfId="54" applyFont="1" applyFill="1" applyBorder="1" applyAlignment="1">
      <alignment horizontal="center" vertical="center"/>
      <protection/>
    </xf>
    <xf numFmtId="0" fontId="14" fillId="33" borderId="54" xfId="54" applyFont="1" applyFill="1" applyBorder="1" applyAlignment="1">
      <alignment horizontal="center" vertical="center"/>
      <protection/>
    </xf>
    <xf numFmtId="0" fontId="3" fillId="33" borderId="46" xfId="54" applyFont="1" applyFill="1" applyBorder="1" applyAlignment="1">
      <alignment horizontal="center" vertical="center"/>
      <protection/>
    </xf>
    <xf numFmtId="0" fontId="3" fillId="33" borderId="41" xfId="54" applyFont="1" applyFill="1" applyBorder="1" applyAlignment="1">
      <alignment horizontal="center" vertical="center" wrapText="1"/>
      <protection/>
    </xf>
    <xf numFmtId="0" fontId="3" fillId="33" borderId="46" xfId="54" applyFont="1" applyFill="1" applyBorder="1" applyAlignment="1" quotePrefix="1">
      <alignment horizontal="center" vertical="center"/>
      <protection/>
    </xf>
    <xf numFmtId="0" fontId="3" fillId="33" borderId="41" xfId="54" applyFont="1" applyFill="1" applyBorder="1" applyAlignment="1" quotePrefix="1">
      <alignment horizontal="center" vertical="center"/>
      <protection/>
    </xf>
    <xf numFmtId="0" fontId="18" fillId="33" borderId="39" xfId="54" applyFont="1" applyFill="1" applyBorder="1" applyAlignment="1">
      <alignment horizontal="center" vertical="center"/>
      <protection/>
    </xf>
    <xf numFmtId="0" fontId="18" fillId="33" borderId="48" xfId="54" applyFont="1" applyFill="1" applyBorder="1" applyAlignment="1">
      <alignment horizontal="center" vertical="center"/>
      <protection/>
    </xf>
    <xf numFmtId="0" fontId="9" fillId="33" borderId="37" xfId="54" applyFont="1" applyFill="1" applyBorder="1" applyAlignment="1">
      <alignment horizontal="left"/>
      <protection/>
    </xf>
    <xf numFmtId="0" fontId="9" fillId="33" borderId="37" xfId="54" applyFont="1" applyFill="1" applyBorder="1">
      <alignment/>
      <protection/>
    </xf>
    <xf numFmtId="0" fontId="14" fillId="33" borderId="57" xfId="54" applyFont="1" applyFill="1" applyBorder="1" applyAlignment="1">
      <alignment horizontal="center" vertical="center"/>
      <protection/>
    </xf>
    <xf numFmtId="0" fontId="14" fillId="33" borderId="58" xfId="54" applyFont="1" applyFill="1" applyBorder="1" applyAlignment="1">
      <alignment horizontal="center" vertical="center"/>
      <protection/>
    </xf>
    <xf numFmtId="0" fontId="14" fillId="33" borderId="58" xfId="54" applyFont="1" applyFill="1" applyBorder="1" applyAlignment="1">
      <alignment horizontal="center" vertical="center" wrapText="1"/>
      <protection/>
    </xf>
    <xf numFmtId="0" fontId="14" fillId="33" borderId="59" xfId="54" applyFont="1" applyFill="1" applyBorder="1" applyAlignment="1">
      <alignment horizontal="center" vertical="center" wrapText="1"/>
      <protection/>
    </xf>
    <xf numFmtId="0" fontId="9" fillId="33" borderId="60" xfId="54" applyFont="1" applyFill="1" applyBorder="1" applyAlignment="1">
      <alignment horizontal="left"/>
      <protection/>
    </xf>
    <xf numFmtId="0" fontId="9" fillId="33" borderId="61" xfId="54" applyFont="1" applyFill="1" applyBorder="1" applyAlignment="1">
      <alignment horizontal="left"/>
      <protection/>
    </xf>
    <xf numFmtId="0" fontId="9" fillId="33" borderId="62" xfId="54" applyFont="1" applyFill="1" applyBorder="1" applyAlignment="1">
      <alignment horizontal="left"/>
      <protection/>
    </xf>
    <xf numFmtId="0" fontId="11" fillId="33" borderId="38" xfId="53" applyFont="1" applyFill="1" applyBorder="1" applyAlignment="1">
      <alignment horizontal="center" vertical="center"/>
      <protection/>
    </xf>
    <xf numFmtId="0" fontId="9" fillId="33" borderId="51" xfId="54" applyFont="1" applyFill="1" applyBorder="1">
      <alignment/>
      <protection/>
    </xf>
    <xf numFmtId="0" fontId="21" fillId="33" borderId="32" xfId="0" applyFont="1" applyFill="1" applyBorder="1" applyAlignment="1">
      <alignment horizontal="left"/>
    </xf>
    <xf numFmtId="0" fontId="21" fillId="33" borderId="32" xfId="0" applyFont="1" applyFill="1" applyBorder="1" applyAlignment="1">
      <alignment vertical="center" wrapText="1"/>
    </xf>
    <xf numFmtId="0" fontId="9" fillId="33" borderId="33" xfId="54" applyFont="1" applyFill="1" applyBorder="1">
      <alignment/>
      <protection/>
    </xf>
    <xf numFmtId="0" fontId="9" fillId="33" borderId="60" xfId="54" applyFont="1" applyFill="1" applyBorder="1" applyAlignment="1">
      <alignment horizontal="center" vertical="center"/>
      <protection/>
    </xf>
    <xf numFmtId="0" fontId="9" fillId="33" borderId="61" xfId="54" applyFont="1" applyFill="1" applyBorder="1" applyAlignment="1">
      <alignment horizontal="center" vertical="center"/>
      <protection/>
    </xf>
    <xf numFmtId="0" fontId="9" fillId="33" borderId="62" xfId="54" applyFont="1" applyFill="1" applyBorder="1" applyAlignment="1">
      <alignment horizontal="center" vertical="center"/>
      <protection/>
    </xf>
    <xf numFmtId="0" fontId="14" fillId="33" borderId="42" xfId="54" applyFont="1" applyFill="1" applyBorder="1" applyAlignment="1">
      <alignment horizontal="center" vertical="center" wrapText="1"/>
      <protection/>
    </xf>
    <xf numFmtId="0" fontId="11" fillId="33" borderId="63" xfId="54" applyFont="1" applyFill="1" applyBorder="1" applyAlignment="1">
      <alignment horizontal="center" vertical="center"/>
      <protection/>
    </xf>
    <xf numFmtId="0" fontId="11" fillId="33" borderId="63" xfId="54" applyFont="1" applyFill="1" applyBorder="1" applyAlignment="1">
      <alignment horizontal="center" vertical="center" wrapText="1"/>
      <protection/>
    </xf>
    <xf numFmtId="0" fontId="11" fillId="33" borderId="64" xfId="54" applyFont="1" applyFill="1" applyBorder="1" applyAlignment="1">
      <alignment horizontal="center" vertical="center" wrapText="1"/>
      <protection/>
    </xf>
    <xf numFmtId="0" fontId="3" fillId="33" borderId="60" xfId="54" applyFont="1" applyFill="1" applyBorder="1" applyAlignment="1">
      <alignment horizontal="center" vertical="center"/>
      <protection/>
    </xf>
    <xf numFmtId="0" fontId="3" fillId="33" borderId="61" xfId="54" applyFont="1" applyFill="1" applyBorder="1" applyAlignment="1">
      <alignment horizontal="center" vertical="center"/>
      <protection/>
    </xf>
    <xf numFmtId="0" fontId="3" fillId="33" borderId="65" xfId="54" applyFont="1" applyFill="1" applyBorder="1" applyAlignment="1">
      <alignment horizontal="center" vertical="center"/>
      <protection/>
    </xf>
    <xf numFmtId="0" fontId="18" fillId="33" borderId="66" xfId="54" applyFont="1" applyFill="1" applyBorder="1" applyAlignment="1">
      <alignment horizontal="center" vertical="center"/>
      <protection/>
    </xf>
    <xf numFmtId="0" fontId="18" fillId="33" borderId="62" xfId="54" applyFont="1" applyFill="1" applyBorder="1" applyAlignment="1">
      <alignment horizontal="center" vertical="center"/>
      <protection/>
    </xf>
    <xf numFmtId="0" fontId="11" fillId="33" borderId="42" xfId="53" applyFont="1" applyFill="1" applyBorder="1" applyAlignment="1">
      <alignment horizontal="left" vertical="center" wrapText="1"/>
      <protection/>
    </xf>
    <xf numFmtId="0" fontId="11" fillId="33" borderId="35" xfId="53" applyFont="1" applyFill="1" applyBorder="1" applyAlignment="1">
      <alignment horizontal="right" vertical="center" wrapText="1"/>
      <protection/>
    </xf>
    <xf numFmtId="0" fontId="8" fillId="33" borderId="22" xfId="54" applyFont="1" applyFill="1" applyBorder="1" applyAlignment="1">
      <alignment horizontal="center" vertical="center"/>
      <protection/>
    </xf>
    <xf numFmtId="0" fontId="11" fillId="33" borderId="22" xfId="54" applyFont="1" applyFill="1" applyBorder="1" applyAlignment="1">
      <alignment horizontal="center" vertical="center"/>
      <protection/>
    </xf>
    <xf numFmtId="0" fontId="11" fillId="33" borderId="21" xfId="54" applyFont="1" applyFill="1" applyBorder="1" applyAlignment="1">
      <alignment horizontal="center" vertical="center"/>
      <protection/>
    </xf>
    <xf numFmtId="0" fontId="11" fillId="33" borderId="24" xfId="54" applyFont="1" applyFill="1" applyBorder="1" applyAlignment="1">
      <alignment horizontal="center" vertical="center"/>
      <protection/>
    </xf>
    <xf numFmtId="0" fontId="8" fillId="33" borderId="67" xfId="54" applyFont="1" applyFill="1" applyBorder="1" applyAlignment="1">
      <alignment horizontal="right"/>
      <protection/>
    </xf>
    <xf numFmtId="0" fontId="8" fillId="33" borderId="53" xfId="54" applyFont="1" applyFill="1" applyBorder="1" applyAlignment="1">
      <alignment horizontal="center" vertical="center"/>
      <protection/>
    </xf>
    <xf numFmtId="0" fontId="11" fillId="33" borderId="68" xfId="54" applyFont="1" applyFill="1" applyBorder="1" applyAlignment="1">
      <alignment horizontal="center" vertical="center"/>
      <protection/>
    </xf>
    <xf numFmtId="0" fontId="11" fillId="33" borderId="69" xfId="54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center"/>
      <protection/>
    </xf>
    <xf numFmtId="0" fontId="9" fillId="33" borderId="44" xfId="54" applyFont="1" applyFill="1" applyBorder="1" applyAlignment="1">
      <alignment horizontal="center"/>
      <protection/>
    </xf>
    <xf numFmtId="0" fontId="9" fillId="33" borderId="70" xfId="54" applyFont="1" applyFill="1" applyBorder="1" applyAlignment="1">
      <alignment horizontal="center"/>
      <protection/>
    </xf>
    <xf numFmtId="0" fontId="8" fillId="33" borderId="20" xfId="54" applyFont="1" applyFill="1" applyBorder="1" applyAlignment="1">
      <alignment horizontal="center"/>
      <protection/>
    </xf>
    <xf numFmtId="0" fontId="8" fillId="33" borderId="43" xfId="54" applyFont="1" applyFill="1" applyBorder="1" applyAlignment="1">
      <alignment horizontal="center"/>
      <protection/>
    </xf>
    <xf numFmtId="0" fontId="8" fillId="33" borderId="54" xfId="54" applyFont="1" applyFill="1" applyBorder="1" applyAlignment="1">
      <alignment horizontal="center"/>
      <protection/>
    </xf>
    <xf numFmtId="0" fontId="4" fillId="33" borderId="0" xfId="54" applyFont="1" applyFill="1" applyAlignment="1">
      <alignment horizontal="center"/>
      <protection/>
    </xf>
    <xf numFmtId="0" fontId="3" fillId="34" borderId="0" xfId="54" applyFont="1" applyFill="1" applyAlignment="1">
      <alignment horizontal="center"/>
      <protection/>
    </xf>
    <xf numFmtId="0" fontId="1" fillId="33" borderId="0" xfId="54" applyFill="1" applyAlignment="1">
      <alignment horizontal="center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0" fontId="8" fillId="34" borderId="14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5" fillId="33" borderId="0" xfId="54" applyFont="1" applyFill="1" applyAlignment="1">
      <alignment/>
      <protection/>
    </xf>
    <xf numFmtId="0" fontId="6" fillId="33" borderId="0" xfId="54" applyFont="1" applyFill="1" applyAlignment="1">
      <alignment/>
      <protection/>
    </xf>
    <xf numFmtId="0" fontId="3" fillId="34" borderId="0" xfId="54" applyFont="1" applyFill="1" applyAlignment="1">
      <alignment/>
      <protection/>
    </xf>
    <xf numFmtId="0" fontId="1" fillId="34" borderId="0" xfId="54" applyFill="1" applyAlignment="1">
      <alignment/>
      <protection/>
    </xf>
    <xf numFmtId="0" fontId="3" fillId="34" borderId="0" xfId="54" applyFont="1" applyFill="1" applyAlignment="1">
      <alignment horizontal="left"/>
      <protection/>
    </xf>
    <xf numFmtId="0" fontId="8" fillId="33" borderId="71" xfId="54" applyFont="1" applyFill="1" applyBorder="1" applyAlignment="1">
      <alignment horizontal="center"/>
      <protection/>
    </xf>
    <xf numFmtId="0" fontId="8" fillId="34" borderId="14" xfId="54" applyFont="1" applyFill="1" applyBorder="1" applyAlignment="1">
      <alignment horizontal="center" vertical="center"/>
      <protection/>
    </xf>
    <xf numFmtId="0" fontId="8" fillId="33" borderId="14" xfId="54" applyFont="1" applyFill="1" applyBorder="1" applyAlignment="1">
      <alignment horizontal="center" wrapText="1"/>
      <protection/>
    </xf>
    <xf numFmtId="0" fontId="10" fillId="33" borderId="14" xfId="54" applyFont="1" applyFill="1" applyBorder="1" applyAlignment="1">
      <alignment horizontal="center" wrapText="1"/>
      <protection/>
    </xf>
    <xf numFmtId="0" fontId="8" fillId="34" borderId="66" xfId="54" applyFont="1" applyFill="1" applyBorder="1" applyAlignment="1">
      <alignment horizontal="center" vertical="center" wrapText="1"/>
      <protection/>
    </xf>
    <xf numFmtId="0" fontId="8" fillId="34" borderId="23" xfId="54" applyFont="1" applyFill="1" applyBorder="1" applyAlignment="1">
      <alignment horizontal="center" vertical="center" wrapText="1"/>
      <protection/>
    </xf>
    <xf numFmtId="0" fontId="8" fillId="34" borderId="55" xfId="54" applyFont="1" applyFill="1" applyBorder="1" applyAlignment="1">
      <alignment horizontal="center" vertical="center" wrapText="1"/>
      <protection/>
    </xf>
    <xf numFmtId="0" fontId="8" fillId="34" borderId="72" xfId="54" applyFont="1" applyFill="1" applyBorder="1" applyAlignment="1">
      <alignment horizontal="center" vertical="center" wrapText="1"/>
      <protection/>
    </xf>
    <xf numFmtId="0" fontId="8" fillId="34" borderId="71" xfId="54" applyFont="1" applyFill="1" applyBorder="1" applyAlignment="1">
      <alignment horizontal="center" vertical="center" wrapText="1"/>
      <protection/>
    </xf>
    <xf numFmtId="0" fontId="8" fillId="34" borderId="73" xfId="54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0" fontId="9" fillId="33" borderId="74" xfId="54" applyFont="1" applyFill="1" applyBorder="1" applyAlignment="1">
      <alignment horizontal="center" vertical="center" wrapText="1"/>
      <protection/>
    </xf>
    <xf numFmtId="0" fontId="9" fillId="33" borderId="49" xfId="54" applyFont="1" applyFill="1" applyBorder="1" applyAlignment="1">
      <alignment horizontal="center" vertical="center" wrapText="1"/>
      <protection/>
    </xf>
    <xf numFmtId="0" fontId="9" fillId="33" borderId="18" xfId="54" applyFont="1" applyFill="1" applyBorder="1" applyAlignment="1">
      <alignment horizontal="center" vertical="center" wrapText="1"/>
      <protection/>
    </xf>
    <xf numFmtId="0" fontId="9" fillId="33" borderId="45" xfId="54" applyFont="1" applyFill="1" applyBorder="1" applyAlignment="1">
      <alignment horizontal="center" vertical="center" wrapText="1"/>
      <protection/>
    </xf>
    <xf numFmtId="0" fontId="9" fillId="33" borderId="36" xfId="54" applyFont="1" applyFill="1" applyBorder="1" applyAlignment="1">
      <alignment horizontal="center" vertical="center" wrapText="1"/>
      <protection/>
    </xf>
    <xf numFmtId="0" fontId="11" fillId="34" borderId="14" xfId="54" applyFont="1" applyFill="1" applyBorder="1" applyAlignment="1">
      <alignment horizontal="center" vertical="center"/>
      <protection/>
    </xf>
    <xf numFmtId="0" fontId="12" fillId="33" borderId="14" xfId="54" applyFont="1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horizontal="center"/>
      <protection/>
    </xf>
    <xf numFmtId="0" fontId="8" fillId="33" borderId="75" xfId="54" applyFont="1" applyFill="1" applyBorder="1" applyAlignment="1">
      <alignment horizontal="center"/>
      <protection/>
    </xf>
    <xf numFmtId="0" fontId="9" fillId="33" borderId="76" xfId="54" applyFont="1" applyFill="1" applyBorder="1" applyAlignment="1">
      <alignment horizontal="center" vertical="center" wrapText="1"/>
      <protection/>
    </xf>
    <xf numFmtId="0" fontId="11" fillId="33" borderId="77" xfId="54" applyFont="1" applyFill="1" applyBorder="1" applyAlignment="1">
      <alignment horizontal="center" vertical="center"/>
      <protection/>
    </xf>
    <xf numFmtId="0" fontId="11" fillId="33" borderId="75" xfId="54" applyFont="1" applyFill="1" applyBorder="1" applyAlignment="1">
      <alignment horizontal="center" vertical="center"/>
      <protection/>
    </xf>
    <xf numFmtId="0" fontId="11" fillId="33" borderId="47" xfId="54" applyFont="1" applyFill="1" applyBorder="1" applyAlignment="1">
      <alignment horizontal="center" vertical="center"/>
      <protection/>
    </xf>
    <xf numFmtId="0" fontId="11" fillId="33" borderId="37" xfId="54" applyFont="1" applyFill="1" applyBorder="1" applyAlignment="1">
      <alignment horizontal="center" vertical="center" textRotation="90" wrapText="1"/>
      <protection/>
    </xf>
    <xf numFmtId="0" fontId="11" fillId="33" borderId="38" xfId="54" applyFont="1" applyFill="1" applyBorder="1" applyAlignment="1">
      <alignment horizontal="center" vertical="center" textRotation="90" wrapText="1"/>
      <protection/>
    </xf>
    <xf numFmtId="0" fontId="9" fillId="33" borderId="65" xfId="54" applyFont="1" applyFill="1" applyBorder="1" applyAlignment="1">
      <alignment horizontal="left" vertical="center"/>
      <protection/>
    </xf>
    <xf numFmtId="0" fontId="9" fillId="33" borderId="43" xfId="54" applyFont="1" applyFill="1" applyBorder="1" applyAlignment="1">
      <alignment horizontal="left" vertical="center"/>
      <protection/>
    </xf>
    <xf numFmtId="0" fontId="8" fillId="33" borderId="19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 textRotation="90"/>
      <protection/>
    </xf>
    <xf numFmtId="0" fontId="10" fillId="33" borderId="14" xfId="54" applyFont="1" applyFill="1" applyBorder="1" applyAlignment="1">
      <alignment horizontal="center" vertical="center" textRotation="90"/>
      <protection/>
    </xf>
    <xf numFmtId="0" fontId="13" fillId="33" borderId="14" xfId="54" applyFont="1" applyFill="1" applyBorder="1" applyAlignment="1">
      <alignment horizontal="center" vertical="center" wrapText="1"/>
      <protection/>
    </xf>
    <xf numFmtId="0" fontId="11" fillId="33" borderId="14" xfId="54" applyFont="1" applyFill="1" applyBorder="1" applyAlignment="1">
      <alignment horizontal="center" vertical="center" textRotation="90"/>
      <protection/>
    </xf>
    <xf numFmtId="0" fontId="8" fillId="33" borderId="42" xfId="54" applyFont="1" applyFill="1" applyBorder="1" applyAlignment="1">
      <alignment horizontal="center" textRotation="90" wrapText="1"/>
      <protection/>
    </xf>
    <xf numFmtId="0" fontId="11" fillId="33" borderId="37" xfId="54" applyFont="1" applyFill="1" applyBorder="1" applyAlignment="1">
      <alignment horizontal="center" vertical="center" textRotation="90"/>
      <protection/>
    </xf>
    <xf numFmtId="0" fontId="11" fillId="33" borderId="42" xfId="54" applyFont="1" applyFill="1" applyBorder="1" applyAlignment="1">
      <alignment horizontal="center" vertical="center" textRotation="90"/>
      <protection/>
    </xf>
    <xf numFmtId="0" fontId="11" fillId="33" borderId="38" xfId="54" applyFont="1" applyFill="1" applyBorder="1" applyAlignment="1">
      <alignment horizontal="center" vertical="center" textRotation="90"/>
      <protection/>
    </xf>
    <xf numFmtId="0" fontId="18" fillId="33" borderId="0" xfId="54" applyFont="1" applyFill="1" applyAlignment="1">
      <alignment horizontal="left"/>
      <protection/>
    </xf>
    <xf numFmtId="0" fontId="3" fillId="34" borderId="0" xfId="54" applyFont="1" applyFill="1" applyAlignment="1">
      <alignment horizontal="left" vertical="center"/>
      <protection/>
    </xf>
    <xf numFmtId="0" fontId="8" fillId="33" borderId="29" xfId="54" applyFont="1" applyFill="1" applyBorder="1" applyAlignment="1">
      <alignment horizontal="center"/>
      <protection/>
    </xf>
    <xf numFmtId="0" fontId="3" fillId="34" borderId="0" xfId="54" applyFont="1" applyFill="1" applyBorder="1" applyAlignment="1">
      <alignment horizontal="center" vertical="center"/>
      <protection/>
    </xf>
    <xf numFmtId="0" fontId="3" fillId="34" borderId="0" xfId="54" applyFont="1" applyFill="1" applyBorder="1" applyAlignment="1">
      <alignment horizontal="left" vertical="center"/>
      <protection/>
    </xf>
    <xf numFmtId="0" fontId="3" fillId="33" borderId="23" xfId="54" applyFont="1" applyFill="1" applyBorder="1" applyAlignment="1">
      <alignment horizontal="left" vertical="center"/>
      <protection/>
    </xf>
    <xf numFmtId="0" fontId="11" fillId="33" borderId="66" xfId="53" applyFont="1" applyFill="1" applyBorder="1" applyAlignment="1">
      <alignment horizontal="left" vertical="top" wrapText="1"/>
      <protection/>
    </xf>
    <xf numFmtId="0" fontId="11" fillId="33" borderId="23" xfId="53" applyFont="1" applyFill="1" applyBorder="1" applyAlignment="1">
      <alignment horizontal="left" vertical="top" wrapText="1"/>
      <protection/>
    </xf>
    <xf numFmtId="0" fontId="11" fillId="33" borderId="55" xfId="53" applyFont="1" applyFill="1" applyBorder="1" applyAlignment="1">
      <alignment horizontal="left" vertical="top" wrapText="1"/>
      <protection/>
    </xf>
    <xf numFmtId="0" fontId="11" fillId="33" borderId="78" xfId="53" applyFont="1" applyFill="1" applyBorder="1" applyAlignment="1">
      <alignment horizontal="left" vertical="top" wrapText="1"/>
      <protection/>
    </xf>
    <xf numFmtId="0" fontId="11" fillId="33" borderId="0" xfId="53" applyFont="1" applyFill="1" applyBorder="1" applyAlignment="1">
      <alignment horizontal="left" vertical="top" wrapText="1"/>
      <protection/>
    </xf>
    <xf numFmtId="0" fontId="11" fillId="33" borderId="30" xfId="53" applyFont="1" applyFill="1" applyBorder="1" applyAlignment="1">
      <alignment horizontal="left" vertical="top" wrapText="1"/>
      <protection/>
    </xf>
    <xf numFmtId="0" fontId="11" fillId="33" borderId="72" xfId="53" applyFont="1" applyFill="1" applyBorder="1" applyAlignment="1">
      <alignment horizontal="left" vertical="top" wrapText="1"/>
      <protection/>
    </xf>
    <xf numFmtId="0" fontId="11" fillId="33" borderId="71" xfId="53" applyFont="1" applyFill="1" applyBorder="1" applyAlignment="1">
      <alignment horizontal="left" vertical="top" wrapText="1"/>
      <protection/>
    </xf>
    <xf numFmtId="0" fontId="11" fillId="33" borderId="73" xfId="53" applyFont="1" applyFill="1" applyBorder="1" applyAlignment="1">
      <alignment horizontal="left" vertical="top" wrapText="1"/>
      <protection/>
    </xf>
    <xf numFmtId="0" fontId="11" fillId="33" borderId="72" xfId="54" applyFont="1" applyFill="1" applyBorder="1" applyAlignment="1">
      <alignment horizontal="center" vertical="center"/>
      <protection/>
    </xf>
    <xf numFmtId="0" fontId="11" fillId="33" borderId="71" xfId="54" applyFont="1" applyFill="1" applyBorder="1" applyAlignment="1">
      <alignment horizontal="center" vertical="center"/>
      <protection/>
    </xf>
    <xf numFmtId="0" fontId="11" fillId="33" borderId="73" xfId="54" applyFont="1" applyFill="1" applyBorder="1" applyAlignment="1">
      <alignment horizontal="center" vertical="center"/>
      <protection/>
    </xf>
    <xf numFmtId="0" fontId="11" fillId="34" borderId="37" xfId="54" applyFont="1" applyFill="1" applyBorder="1" applyAlignment="1">
      <alignment horizontal="center" vertical="center" textRotation="90" wrapText="1" readingOrder="1"/>
      <protection/>
    </xf>
    <xf numFmtId="0" fontId="11" fillId="34" borderId="42" xfId="54" applyFont="1" applyFill="1" applyBorder="1" applyAlignment="1">
      <alignment horizontal="center" vertical="center" textRotation="90" wrapText="1" readingOrder="1"/>
      <protection/>
    </xf>
    <xf numFmtId="0" fontId="11" fillId="34" borderId="38" xfId="54" applyFont="1" applyFill="1" applyBorder="1" applyAlignment="1">
      <alignment horizontal="center" vertical="center" textRotation="90" wrapText="1" readingOrder="1"/>
      <protection/>
    </xf>
    <xf numFmtId="0" fontId="14" fillId="33" borderId="61" xfId="54" applyFont="1" applyFill="1" applyBorder="1" applyAlignment="1">
      <alignment horizontal="left" vertical="center" wrapText="1"/>
      <protection/>
    </xf>
    <xf numFmtId="0" fontId="14" fillId="33" borderId="44" xfId="54" applyFont="1" applyFill="1" applyBorder="1" applyAlignment="1">
      <alignment horizontal="left" vertical="center" wrapText="1"/>
      <protection/>
    </xf>
    <xf numFmtId="0" fontId="1" fillId="33" borderId="0" xfId="54" applyFill="1" applyBorder="1" applyAlignment="1">
      <alignment vertical="center"/>
      <protection/>
    </xf>
    <xf numFmtId="0" fontId="14" fillId="33" borderId="60" xfId="54" applyFont="1" applyFill="1" applyBorder="1" applyAlignment="1">
      <alignment horizontal="left" vertical="center"/>
      <protection/>
    </xf>
    <xf numFmtId="0" fontId="14" fillId="33" borderId="45" xfId="54" applyFont="1" applyFill="1" applyBorder="1" applyAlignment="1">
      <alignment horizontal="left" vertical="center"/>
      <protection/>
    </xf>
    <xf numFmtId="0" fontId="14" fillId="33" borderId="61" xfId="54" applyFont="1" applyFill="1" applyBorder="1" applyAlignment="1">
      <alignment horizontal="left" vertical="center"/>
      <protection/>
    </xf>
    <xf numFmtId="0" fontId="14" fillId="33" borderId="44" xfId="54" applyFont="1" applyFill="1" applyBorder="1" applyAlignment="1">
      <alignment horizontal="left" vertical="center"/>
      <protection/>
    </xf>
    <xf numFmtId="0" fontId="9" fillId="33" borderId="61" xfId="54" applyFont="1" applyFill="1" applyBorder="1" applyAlignment="1">
      <alignment horizontal="left" vertical="center" wrapText="1"/>
      <protection/>
    </xf>
    <xf numFmtId="0" fontId="9" fillId="33" borderId="44" xfId="54" applyFont="1" applyFill="1" applyBorder="1" applyAlignment="1">
      <alignment horizontal="left" vertical="center" wrapText="1"/>
      <protection/>
    </xf>
    <xf numFmtId="0" fontId="9" fillId="33" borderId="61" xfId="54" applyFont="1" applyFill="1" applyBorder="1" applyAlignment="1">
      <alignment horizontal="left" vertical="center"/>
      <protection/>
    </xf>
    <xf numFmtId="0" fontId="9" fillId="33" borderId="44" xfId="54" applyFont="1" applyFill="1" applyBorder="1" applyAlignment="1">
      <alignment horizontal="left" vertical="center"/>
      <protection/>
    </xf>
    <xf numFmtId="0" fontId="8" fillId="33" borderId="66" xfId="54" applyFont="1" applyFill="1" applyBorder="1" applyAlignment="1">
      <alignment horizontal="center" vertical="center" textRotation="90"/>
      <protection/>
    </xf>
    <xf numFmtId="0" fontId="8" fillId="33" borderId="78" xfId="54" applyFont="1" applyFill="1" applyBorder="1" applyAlignment="1">
      <alignment horizontal="center" vertical="center" textRotation="90"/>
      <protection/>
    </xf>
    <xf numFmtId="0" fontId="8" fillId="33" borderId="72" xfId="54" applyFont="1" applyFill="1" applyBorder="1" applyAlignment="1">
      <alignment horizontal="center" vertical="center" textRotation="90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БНЫЙ ПЛАН ХГО ЗПК 2012 !" xfId="53"/>
    <cellStyle name="Обычный_УЧЕБНЫЙ ПЛАН ШО ЗПК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4"/>
  <sheetViews>
    <sheetView tabSelected="1" zoomScalePageLayoutView="0" workbookViewId="0" topLeftCell="C102">
      <selection activeCell="A1" sqref="A1:S106"/>
    </sheetView>
  </sheetViews>
  <sheetFormatPr defaultColWidth="9.140625" defaultRowHeight="15"/>
  <cols>
    <col min="1" max="1" width="11.57421875" style="25" customWidth="1"/>
    <col min="2" max="2" width="70.00390625" style="25" customWidth="1"/>
    <col min="3" max="3" width="15.57421875" style="25" customWidth="1"/>
    <col min="4" max="4" width="10.00390625" style="25" customWidth="1"/>
    <col min="5" max="6" width="10.57421875" style="25" customWidth="1"/>
    <col min="7" max="8" width="5.421875" style="25" customWidth="1"/>
    <col min="9" max="10" width="6.8515625" style="25" customWidth="1"/>
    <col min="11" max="11" width="4.8515625" style="25" customWidth="1"/>
    <col min="12" max="12" width="8.28125" style="25" customWidth="1"/>
    <col min="13" max="13" width="7.421875" style="25" customWidth="1"/>
    <col min="14" max="14" width="9.421875" style="25" customWidth="1"/>
    <col min="15" max="15" width="8.8515625" style="25" customWidth="1"/>
    <col min="16" max="17" width="8.57421875" style="25" customWidth="1"/>
    <col min="18" max="18" width="7.57421875" style="25" customWidth="1"/>
    <col min="19" max="19" width="8.28125" style="44" customWidth="1"/>
    <col min="20" max="16384" width="9.140625" style="25" customWidth="1"/>
  </cols>
  <sheetData>
    <row r="1" spans="1:22" ht="18">
      <c r="A1" s="10"/>
      <c r="B1" s="64"/>
      <c r="C1" s="10"/>
      <c r="D1" s="10"/>
      <c r="E1" s="10"/>
      <c r="I1" s="61" t="s">
        <v>165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9"/>
      <c r="V1" s="9"/>
    </row>
    <row r="2" spans="1:22" ht="18">
      <c r="A2" s="10"/>
      <c r="B2" s="64"/>
      <c r="C2" s="10"/>
      <c r="D2" s="10"/>
      <c r="E2" s="10"/>
      <c r="I2" s="61" t="s">
        <v>166</v>
      </c>
      <c r="J2" s="61"/>
      <c r="K2" s="61"/>
      <c r="L2" s="61"/>
      <c r="M2" s="61"/>
      <c r="N2" s="61"/>
      <c r="O2" s="61"/>
      <c r="P2" s="61"/>
      <c r="Q2" s="61"/>
      <c r="R2" s="61"/>
      <c r="S2" s="61"/>
      <c r="T2" s="9"/>
      <c r="V2" s="9"/>
    </row>
    <row r="3" spans="1:22" ht="18">
      <c r="A3" s="10"/>
      <c r="B3" s="10"/>
      <c r="C3" s="10"/>
      <c r="D3" s="10"/>
      <c r="E3" s="10"/>
      <c r="I3" s="224" t="s">
        <v>167</v>
      </c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9"/>
      <c r="V3" s="9"/>
    </row>
    <row r="4" spans="1:22" ht="18">
      <c r="A4" s="10"/>
      <c r="B4" s="10"/>
      <c r="C4" s="10"/>
      <c r="D4" s="10"/>
      <c r="E4" s="10"/>
      <c r="I4" s="263" t="s">
        <v>168</v>
      </c>
      <c r="J4" s="263"/>
      <c r="K4" s="263"/>
      <c r="L4" s="263"/>
      <c r="M4" s="263"/>
      <c r="N4" s="263"/>
      <c r="O4" s="97"/>
      <c r="P4" s="97"/>
      <c r="Q4" s="97"/>
      <c r="R4" s="97"/>
      <c r="S4" s="97"/>
      <c r="T4" s="9"/>
      <c r="V4" s="9"/>
    </row>
    <row r="5" spans="1:22" ht="18">
      <c r="A5" s="10"/>
      <c r="B5" s="10"/>
      <c r="C5" s="10"/>
      <c r="D5" s="10"/>
      <c r="E5" s="10"/>
      <c r="I5" s="263" t="s">
        <v>201</v>
      </c>
      <c r="J5" s="263"/>
      <c r="K5" s="263"/>
      <c r="L5" s="263"/>
      <c r="M5" s="263"/>
      <c r="N5" s="263"/>
      <c r="O5" s="97"/>
      <c r="P5" s="97"/>
      <c r="Q5" s="97"/>
      <c r="R5" s="97"/>
      <c r="S5" s="97"/>
      <c r="T5" s="9"/>
      <c r="V5" s="9"/>
    </row>
    <row r="6" spans="1:22" ht="18">
      <c r="A6" s="10"/>
      <c r="B6" s="213" t="s">
        <v>0</v>
      </c>
      <c r="C6" s="213"/>
      <c r="D6" s="213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9"/>
      <c r="V6" s="9"/>
    </row>
    <row r="7" spans="1:22" ht="15.75" customHeight="1">
      <c r="A7" s="10"/>
      <c r="B7" s="214" t="s">
        <v>129</v>
      </c>
      <c r="C7" s="215"/>
      <c r="D7" s="215"/>
      <c r="E7" s="215"/>
      <c r="I7" s="214"/>
      <c r="J7" s="214"/>
      <c r="K7" s="214"/>
      <c r="L7" s="214"/>
      <c r="M7" s="214"/>
      <c r="N7" s="214"/>
      <c r="O7" s="214"/>
      <c r="P7" s="214"/>
      <c r="Q7" s="9"/>
      <c r="R7" s="9"/>
      <c r="S7" s="33"/>
      <c r="T7" s="9"/>
      <c r="V7" s="9"/>
    </row>
    <row r="8" spans="1:24" ht="14.25" customHeight="1">
      <c r="A8" s="10"/>
      <c r="B8" s="262" t="s">
        <v>130</v>
      </c>
      <c r="C8" s="262"/>
      <c r="D8" s="262"/>
      <c r="E8" s="262"/>
      <c r="F8" s="262"/>
      <c r="G8" s="262"/>
      <c r="H8" s="262"/>
      <c r="I8" s="262"/>
      <c r="J8" s="121"/>
      <c r="K8" s="9"/>
      <c r="L8" s="9"/>
      <c r="M8" s="9"/>
      <c r="N8" s="9"/>
      <c r="O8" s="9"/>
      <c r="P8" s="9"/>
      <c r="Q8" s="9"/>
      <c r="R8" s="9"/>
      <c r="S8" s="33"/>
      <c r="T8" s="10"/>
      <c r="U8" s="10"/>
      <c r="V8" s="10"/>
      <c r="W8" s="10"/>
      <c r="X8" s="10"/>
    </row>
    <row r="9" spans="1:25" ht="18">
      <c r="A9" s="10"/>
      <c r="B9" s="220" t="s">
        <v>1</v>
      </c>
      <c r="C9" s="221"/>
      <c r="D9" s="221"/>
      <c r="E9" s="221"/>
      <c r="F9" s="221"/>
      <c r="G9" s="118"/>
      <c r="H9" s="118"/>
      <c r="I9" s="9"/>
      <c r="J9" s="9"/>
      <c r="K9" s="9"/>
      <c r="L9" s="9"/>
      <c r="M9" s="9"/>
      <c r="N9" s="9"/>
      <c r="O9" s="9"/>
      <c r="P9" s="9"/>
      <c r="Q9" s="9"/>
      <c r="R9" s="9"/>
      <c r="S9" s="33"/>
      <c r="T9" s="9"/>
      <c r="V9" s="9"/>
      <c r="W9" s="9"/>
      <c r="X9" s="9"/>
      <c r="Y9" s="65"/>
    </row>
    <row r="10" spans="1:25" ht="13.5" customHeight="1">
      <c r="A10" s="10"/>
      <c r="B10" s="222" t="s">
        <v>2</v>
      </c>
      <c r="C10" s="223"/>
      <c r="D10" s="223"/>
      <c r="E10" s="2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33"/>
      <c r="T10" s="9"/>
      <c r="U10" s="9"/>
      <c r="V10" s="9"/>
      <c r="W10" s="9"/>
      <c r="X10" s="9"/>
      <c r="Y10" s="65"/>
    </row>
    <row r="11" spans="1:25" ht="14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33"/>
      <c r="T11" s="9"/>
      <c r="U11" s="9"/>
      <c r="V11" s="9"/>
      <c r="W11" s="9"/>
      <c r="X11" s="9"/>
      <c r="Y11" s="9"/>
    </row>
    <row r="12" spans="1:22" ht="15">
      <c r="A12" s="9"/>
      <c r="B12" s="9"/>
      <c r="C12" s="9"/>
      <c r="D12" s="9"/>
      <c r="E12" s="28"/>
      <c r="F12" s="28"/>
      <c r="G12" s="28"/>
      <c r="H12" s="28"/>
      <c r="I12" s="224" t="s">
        <v>121</v>
      </c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11"/>
      <c r="U12" s="11"/>
      <c r="V12" s="9"/>
    </row>
    <row r="13" spans="1:22" ht="15">
      <c r="A13" s="9"/>
      <c r="B13" s="9"/>
      <c r="C13" s="9"/>
      <c r="D13" s="9"/>
      <c r="E13" s="62" t="s">
        <v>119</v>
      </c>
      <c r="F13" s="62"/>
      <c r="G13" s="62"/>
      <c r="H13" s="62"/>
      <c r="I13" s="224" t="s">
        <v>120</v>
      </c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11"/>
      <c r="U13" s="11"/>
      <c r="V13" s="9"/>
    </row>
    <row r="14" spans="1:22" ht="15">
      <c r="A14" s="9"/>
      <c r="B14" s="9"/>
      <c r="C14" s="9"/>
      <c r="D14" s="9"/>
      <c r="E14" s="62" t="s">
        <v>122</v>
      </c>
      <c r="F14" s="62"/>
      <c r="G14" s="62"/>
      <c r="H14" s="62"/>
      <c r="I14" s="224" t="s">
        <v>124</v>
      </c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11"/>
      <c r="U14" s="11"/>
      <c r="V14" s="9"/>
    </row>
    <row r="15" spans="1:22" ht="15">
      <c r="A15" s="9"/>
      <c r="B15" s="9"/>
      <c r="C15" s="9"/>
      <c r="D15" s="9"/>
      <c r="E15" s="62"/>
      <c r="F15" s="62"/>
      <c r="G15" s="62"/>
      <c r="H15" s="62"/>
      <c r="I15" s="224" t="s">
        <v>123</v>
      </c>
      <c r="J15" s="224"/>
      <c r="K15" s="224"/>
      <c r="L15" s="224"/>
      <c r="M15" s="224"/>
      <c r="N15" s="224"/>
      <c r="O15" s="224"/>
      <c r="P15" s="224"/>
      <c r="Q15" s="224"/>
      <c r="R15" s="62"/>
      <c r="S15" s="34"/>
      <c r="T15" s="11"/>
      <c r="U15" s="11"/>
      <c r="V15" s="9"/>
    </row>
    <row r="16" spans="1:22" ht="15">
      <c r="A16" s="9"/>
      <c r="B16" s="9"/>
      <c r="C16" s="9"/>
      <c r="D16" s="9"/>
      <c r="E16" s="62"/>
      <c r="F16" s="62"/>
      <c r="G16" s="62"/>
      <c r="H16" s="62"/>
      <c r="I16" s="222" t="s">
        <v>3</v>
      </c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11"/>
      <c r="U16" s="11"/>
      <c r="V16" s="9"/>
    </row>
    <row r="17" spans="1:25" ht="15" customHeight="1" thickBot="1">
      <c r="A17" s="225" t="s">
        <v>149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9"/>
      <c r="U17" s="9"/>
      <c r="V17" s="9"/>
      <c r="W17" s="9"/>
      <c r="X17" s="9"/>
      <c r="Y17" s="9"/>
    </row>
    <row r="18" spans="1:25" ht="25.5" customHeight="1" thickBot="1">
      <c r="A18" s="226" t="s">
        <v>4</v>
      </c>
      <c r="B18" s="216" t="s">
        <v>5</v>
      </c>
      <c r="C18" s="218" t="s">
        <v>6</v>
      </c>
      <c r="D18" s="227" t="s">
        <v>7</v>
      </c>
      <c r="E18" s="228"/>
      <c r="F18" s="229" t="s">
        <v>8</v>
      </c>
      <c r="G18" s="230"/>
      <c r="H18" s="230"/>
      <c r="I18" s="230"/>
      <c r="J18" s="231"/>
      <c r="K18" s="218" t="s">
        <v>9</v>
      </c>
      <c r="L18" s="218"/>
      <c r="M18" s="218"/>
      <c r="N18" s="218"/>
      <c r="O18" s="218"/>
      <c r="P18" s="218" t="s">
        <v>10</v>
      </c>
      <c r="Q18" s="218"/>
      <c r="R18" s="218" t="s">
        <v>11</v>
      </c>
      <c r="S18" s="218"/>
      <c r="T18" s="9"/>
      <c r="U18" s="9"/>
      <c r="V18" s="9"/>
      <c r="W18" s="9"/>
      <c r="X18" s="9"/>
      <c r="Y18" s="9"/>
    </row>
    <row r="19" spans="1:25" ht="36.75" customHeight="1" thickBot="1">
      <c r="A19" s="219"/>
      <c r="B19" s="217"/>
      <c r="C19" s="219"/>
      <c r="D19" s="117" t="s">
        <v>12</v>
      </c>
      <c r="E19" s="60" t="s">
        <v>13</v>
      </c>
      <c r="F19" s="232"/>
      <c r="G19" s="233"/>
      <c r="H19" s="233"/>
      <c r="I19" s="233"/>
      <c r="J19" s="234"/>
      <c r="K19" s="218"/>
      <c r="L19" s="218"/>
      <c r="M19" s="218"/>
      <c r="N19" s="218"/>
      <c r="O19" s="218"/>
      <c r="P19" s="218"/>
      <c r="Q19" s="218"/>
      <c r="R19" s="218"/>
      <c r="S19" s="218"/>
      <c r="T19" s="9"/>
      <c r="U19" s="9"/>
      <c r="V19" s="9"/>
      <c r="W19" s="9"/>
      <c r="X19" s="9"/>
      <c r="Y19" s="9"/>
    </row>
    <row r="20" spans="1:25" ht="15">
      <c r="A20" s="47" t="s">
        <v>14</v>
      </c>
      <c r="B20" s="48">
        <v>39</v>
      </c>
      <c r="C20" s="49"/>
      <c r="D20" s="29"/>
      <c r="E20" s="6"/>
      <c r="F20" s="238">
        <v>2</v>
      </c>
      <c r="G20" s="239"/>
      <c r="H20" s="239"/>
      <c r="I20" s="239"/>
      <c r="J20" s="240"/>
      <c r="K20" s="235"/>
      <c r="L20" s="236"/>
      <c r="M20" s="236"/>
      <c r="N20" s="236"/>
      <c r="O20" s="237"/>
      <c r="P20" s="235">
        <v>11</v>
      </c>
      <c r="Q20" s="237"/>
      <c r="R20" s="235">
        <f>SUM(B20:Q20)</f>
        <v>52</v>
      </c>
      <c r="S20" s="245"/>
      <c r="T20" s="9"/>
      <c r="U20" s="9"/>
      <c r="V20" s="9"/>
      <c r="W20" s="9"/>
      <c r="X20" s="9"/>
      <c r="Y20" s="9"/>
    </row>
    <row r="21" spans="1:25" ht="15">
      <c r="A21" s="50" t="s">
        <v>15</v>
      </c>
      <c r="B21" s="59">
        <v>35</v>
      </c>
      <c r="C21" s="59">
        <v>2</v>
      </c>
      <c r="D21" s="59">
        <v>3</v>
      </c>
      <c r="E21" s="59"/>
      <c r="F21" s="207">
        <v>1</v>
      </c>
      <c r="G21" s="208"/>
      <c r="H21" s="208"/>
      <c r="I21" s="208"/>
      <c r="J21" s="209"/>
      <c r="K21" s="243"/>
      <c r="L21" s="243"/>
      <c r="M21" s="243"/>
      <c r="N21" s="243"/>
      <c r="O21" s="243"/>
      <c r="P21" s="243">
        <v>11</v>
      </c>
      <c r="Q21" s="243"/>
      <c r="R21" s="235">
        <f>SUM(B21:Q21)</f>
        <v>52</v>
      </c>
      <c r="S21" s="245"/>
      <c r="T21" s="9"/>
      <c r="U21" s="9"/>
      <c r="V21" s="9"/>
      <c r="W21" s="9"/>
      <c r="X21" s="9"/>
      <c r="Y21" s="9"/>
    </row>
    <row r="22" spans="1:25" ht="15">
      <c r="A22" s="50" t="s">
        <v>16</v>
      </c>
      <c r="B22" s="59">
        <v>28</v>
      </c>
      <c r="C22" s="1">
        <v>2</v>
      </c>
      <c r="D22" s="59">
        <v>10</v>
      </c>
      <c r="E22" s="59"/>
      <c r="F22" s="207">
        <v>2</v>
      </c>
      <c r="G22" s="208"/>
      <c r="H22" s="208"/>
      <c r="I22" s="208"/>
      <c r="J22" s="209"/>
      <c r="K22" s="243"/>
      <c r="L22" s="243"/>
      <c r="M22" s="243"/>
      <c r="N22" s="243"/>
      <c r="O22" s="243"/>
      <c r="P22" s="243">
        <v>10</v>
      </c>
      <c r="Q22" s="243"/>
      <c r="R22" s="235">
        <f>SUM(B22:Q22)</f>
        <v>52</v>
      </c>
      <c r="S22" s="245"/>
      <c r="T22" s="9"/>
      <c r="U22" s="9"/>
      <c r="V22" s="9"/>
      <c r="W22" s="9"/>
      <c r="X22" s="9"/>
      <c r="Y22" s="9"/>
    </row>
    <row r="23" spans="1:25" ht="15">
      <c r="A23" s="50" t="s">
        <v>17</v>
      </c>
      <c r="B23" s="59">
        <v>21</v>
      </c>
      <c r="C23" s="59">
        <v>3</v>
      </c>
      <c r="D23" s="59">
        <v>5</v>
      </c>
      <c r="E23" s="59">
        <v>4</v>
      </c>
      <c r="F23" s="207">
        <v>2</v>
      </c>
      <c r="G23" s="208"/>
      <c r="H23" s="208"/>
      <c r="I23" s="208"/>
      <c r="J23" s="209"/>
      <c r="K23" s="243">
        <v>6</v>
      </c>
      <c r="L23" s="243"/>
      <c r="M23" s="243"/>
      <c r="N23" s="243"/>
      <c r="O23" s="243"/>
      <c r="P23" s="243">
        <v>2</v>
      </c>
      <c r="Q23" s="243"/>
      <c r="R23" s="235">
        <f>SUM(B23:Q23)</f>
        <v>43</v>
      </c>
      <c r="S23" s="245"/>
      <c r="T23" s="9"/>
      <c r="U23" s="9"/>
      <c r="V23" s="9"/>
      <c r="W23" s="9"/>
      <c r="X23" s="9"/>
      <c r="Y23" s="9"/>
    </row>
    <row r="24" spans="1:25" ht="15.75" thickBot="1">
      <c r="A24" s="51" t="s">
        <v>18</v>
      </c>
      <c r="B24" s="57">
        <f>SUM(B20:B23)</f>
        <v>123</v>
      </c>
      <c r="C24" s="57">
        <f>SUM(C20:C23)</f>
        <v>7</v>
      </c>
      <c r="D24" s="57">
        <f>SUM(D20:D23)</f>
        <v>18</v>
      </c>
      <c r="E24" s="57">
        <f>SUM(E20:E23)</f>
        <v>4</v>
      </c>
      <c r="F24" s="210">
        <f>SUM(F20:I23)</f>
        <v>7</v>
      </c>
      <c r="G24" s="211"/>
      <c r="H24" s="211"/>
      <c r="I24" s="211"/>
      <c r="J24" s="212"/>
      <c r="K24" s="253">
        <v>6</v>
      </c>
      <c r="L24" s="253"/>
      <c r="M24" s="253"/>
      <c r="N24" s="253"/>
      <c r="O24" s="253"/>
      <c r="P24" s="253">
        <f>SUM(P20:Q23)</f>
        <v>34</v>
      </c>
      <c r="Q24" s="253"/>
      <c r="R24" s="253">
        <f>SUM(B24:Q24)</f>
        <v>199</v>
      </c>
      <c r="S24" s="264"/>
      <c r="T24" s="9"/>
      <c r="U24" s="9"/>
      <c r="V24" s="9"/>
      <c r="W24" s="9"/>
      <c r="X24" s="9"/>
      <c r="Y24" s="9"/>
    </row>
    <row r="25" spans="1:25" s="67" customFormat="1" ht="15.75" thickBot="1">
      <c r="A25" s="244" t="s">
        <v>150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35"/>
      <c r="T25" s="66"/>
      <c r="U25" s="66"/>
      <c r="V25" s="66"/>
      <c r="W25" s="66"/>
      <c r="X25" s="66"/>
      <c r="Y25" s="66"/>
    </row>
    <row r="26" spans="1:25" ht="17.25" customHeight="1" thickBot="1">
      <c r="A26" s="254" t="s">
        <v>19</v>
      </c>
      <c r="B26" s="218" t="s">
        <v>20</v>
      </c>
      <c r="D26" s="241" t="s">
        <v>22</v>
      </c>
      <c r="E26" s="241"/>
      <c r="F26" s="241"/>
      <c r="G26" s="241"/>
      <c r="H26" s="241"/>
      <c r="I26" s="241"/>
      <c r="J26" s="241"/>
      <c r="K26" s="242"/>
      <c r="L26" s="241" t="s">
        <v>23</v>
      </c>
      <c r="M26" s="241"/>
      <c r="N26" s="241"/>
      <c r="O26" s="241"/>
      <c r="P26" s="241"/>
      <c r="Q26" s="241"/>
      <c r="R26" s="241"/>
      <c r="S26" s="241"/>
      <c r="T26" s="9"/>
      <c r="U26" s="9"/>
      <c r="V26" s="9"/>
      <c r="W26" s="9"/>
      <c r="X26" s="9"/>
      <c r="Y26" s="9"/>
    </row>
    <row r="27" spans="1:25" ht="12" customHeight="1" thickBot="1">
      <c r="A27" s="255"/>
      <c r="B27" s="256"/>
      <c r="C27" s="258" t="s">
        <v>21</v>
      </c>
      <c r="D27" s="257" t="s">
        <v>24</v>
      </c>
      <c r="E27" s="280" t="s">
        <v>197</v>
      </c>
      <c r="F27" s="241" t="s">
        <v>25</v>
      </c>
      <c r="G27" s="241"/>
      <c r="H27" s="241"/>
      <c r="I27" s="241"/>
      <c r="J27" s="241"/>
      <c r="K27" s="242"/>
      <c r="L27" s="241" t="s">
        <v>14</v>
      </c>
      <c r="M27" s="241"/>
      <c r="N27" s="241" t="s">
        <v>15</v>
      </c>
      <c r="O27" s="241"/>
      <c r="P27" s="241" t="s">
        <v>16</v>
      </c>
      <c r="Q27" s="241"/>
      <c r="R27" s="241" t="s">
        <v>17</v>
      </c>
      <c r="S27" s="241"/>
      <c r="T27" s="9"/>
      <c r="U27" s="9"/>
      <c r="V27" s="9"/>
      <c r="W27" s="9"/>
      <c r="X27" s="9"/>
      <c r="Y27" s="9"/>
    </row>
    <row r="28" spans="1:25" ht="12" customHeight="1" thickBot="1">
      <c r="A28" s="255"/>
      <c r="B28" s="256"/>
      <c r="C28" s="258"/>
      <c r="D28" s="257"/>
      <c r="E28" s="281"/>
      <c r="F28" s="259" t="s">
        <v>26</v>
      </c>
      <c r="G28" s="246" t="s">
        <v>198</v>
      </c>
      <c r="H28" s="247"/>
      <c r="I28" s="247"/>
      <c r="J28" s="247"/>
      <c r="K28" s="248"/>
      <c r="L28" s="241"/>
      <c r="M28" s="241"/>
      <c r="N28" s="241"/>
      <c r="O28" s="241"/>
      <c r="P28" s="241"/>
      <c r="Q28" s="241"/>
      <c r="R28" s="241"/>
      <c r="S28" s="241"/>
      <c r="T28" s="9"/>
      <c r="U28" s="9"/>
      <c r="V28" s="9"/>
      <c r="W28" s="9"/>
      <c r="X28" s="9"/>
      <c r="Y28" s="9"/>
    </row>
    <row r="29" spans="1:25" ht="14.25" customHeight="1" thickBot="1">
      <c r="A29" s="255"/>
      <c r="B29" s="256"/>
      <c r="C29" s="258"/>
      <c r="D29" s="257"/>
      <c r="E29" s="281"/>
      <c r="F29" s="260"/>
      <c r="G29" s="249" t="s">
        <v>199</v>
      </c>
      <c r="H29" s="249" t="s">
        <v>200</v>
      </c>
      <c r="I29" s="277" t="s">
        <v>27</v>
      </c>
      <c r="J29" s="278"/>
      <c r="K29" s="279"/>
      <c r="L29" s="241"/>
      <c r="M29" s="241"/>
      <c r="N29" s="242"/>
      <c r="O29" s="242"/>
      <c r="P29" s="242"/>
      <c r="Q29" s="242"/>
      <c r="R29" s="242"/>
      <c r="S29" s="242"/>
      <c r="T29" s="9"/>
      <c r="U29" s="9"/>
      <c r="V29" s="9"/>
      <c r="W29" s="9"/>
      <c r="X29" s="9"/>
      <c r="Y29" s="9"/>
    </row>
    <row r="30" spans="1:25" ht="90" customHeight="1" thickBot="1">
      <c r="A30" s="255"/>
      <c r="B30" s="256"/>
      <c r="C30" s="258"/>
      <c r="D30" s="257"/>
      <c r="E30" s="282"/>
      <c r="F30" s="261"/>
      <c r="G30" s="250"/>
      <c r="H30" s="250"/>
      <c r="I30" s="94" t="s">
        <v>28</v>
      </c>
      <c r="J30" s="94" t="s">
        <v>202</v>
      </c>
      <c r="K30" s="56" t="s">
        <v>29</v>
      </c>
      <c r="L30" s="27" t="s">
        <v>30</v>
      </c>
      <c r="M30" s="27" t="s">
        <v>31</v>
      </c>
      <c r="N30" s="27" t="s">
        <v>139</v>
      </c>
      <c r="O30" s="27" t="s">
        <v>141</v>
      </c>
      <c r="P30" s="27" t="s">
        <v>140</v>
      </c>
      <c r="Q30" s="27" t="s">
        <v>164</v>
      </c>
      <c r="R30" s="27" t="s">
        <v>190</v>
      </c>
      <c r="S30" s="27" t="s">
        <v>159</v>
      </c>
      <c r="T30" s="9"/>
      <c r="U30" s="33"/>
      <c r="V30" s="33"/>
      <c r="W30" s="33"/>
      <c r="X30" s="33"/>
      <c r="Y30" s="9"/>
    </row>
    <row r="31" spans="1:25" ht="13.5" customHeight="1" thickBot="1">
      <c r="A31" s="52">
        <v>1</v>
      </c>
      <c r="B31" s="92" t="s">
        <v>131</v>
      </c>
      <c r="C31" s="86"/>
      <c r="D31" s="93"/>
      <c r="E31" s="31"/>
      <c r="F31" s="30"/>
      <c r="G31" s="30"/>
      <c r="H31" s="30"/>
      <c r="I31" s="31"/>
      <c r="J31" s="26"/>
      <c r="K31" s="26"/>
      <c r="L31" s="26">
        <v>36</v>
      </c>
      <c r="M31" s="26">
        <v>36</v>
      </c>
      <c r="N31" s="26">
        <v>36</v>
      </c>
      <c r="O31" s="26">
        <v>36</v>
      </c>
      <c r="P31" s="26">
        <v>36</v>
      </c>
      <c r="Q31" s="26">
        <v>36</v>
      </c>
      <c r="R31" s="26">
        <v>36</v>
      </c>
      <c r="S31" s="36">
        <v>36</v>
      </c>
      <c r="T31" s="9"/>
      <c r="U31" s="33"/>
      <c r="V31" s="33"/>
      <c r="W31" s="33"/>
      <c r="X31" s="33"/>
      <c r="Y31" s="9"/>
    </row>
    <row r="32" spans="1:25" ht="13.5" customHeight="1" thickBot="1">
      <c r="A32" s="53" t="s">
        <v>32</v>
      </c>
      <c r="B32" s="53" t="s">
        <v>33</v>
      </c>
      <c r="C32" s="63" t="s">
        <v>216</v>
      </c>
      <c r="D32" s="58">
        <f>D33+D43+D47</f>
        <v>2106</v>
      </c>
      <c r="E32" s="58">
        <f aca="true" t="shared" si="0" ref="E32:M32">E33+E43+E47</f>
        <v>702</v>
      </c>
      <c r="F32" s="58">
        <f t="shared" si="0"/>
        <v>1404</v>
      </c>
      <c r="G32" s="58">
        <f t="shared" si="0"/>
        <v>556</v>
      </c>
      <c r="H32" s="58">
        <f t="shared" si="0"/>
        <v>140</v>
      </c>
      <c r="I32" s="58">
        <f t="shared" si="0"/>
        <v>848</v>
      </c>
      <c r="J32" s="58"/>
      <c r="K32" s="58"/>
      <c r="L32" s="58">
        <f t="shared" si="0"/>
        <v>612</v>
      </c>
      <c r="M32" s="58">
        <f t="shared" si="0"/>
        <v>792</v>
      </c>
      <c r="N32" s="58"/>
      <c r="O32" s="58"/>
      <c r="P32" s="12"/>
      <c r="Q32" s="12"/>
      <c r="R32" s="12"/>
      <c r="S32" s="12"/>
      <c r="T32" s="68"/>
      <c r="U32" s="68"/>
      <c r="V32" s="33"/>
      <c r="W32" s="33"/>
      <c r="X32" s="33"/>
      <c r="Y32" s="9"/>
    </row>
    <row r="33" spans="1:25" ht="13.5" customHeight="1" thickBot="1">
      <c r="A33" s="98" t="s">
        <v>132</v>
      </c>
      <c r="B33" s="98" t="s">
        <v>133</v>
      </c>
      <c r="C33" s="99" t="s">
        <v>160</v>
      </c>
      <c r="D33" s="96">
        <f aca="true" t="shared" si="1" ref="D33:I33">SUM(D34:D42)</f>
        <v>1313</v>
      </c>
      <c r="E33" s="96">
        <f t="shared" si="1"/>
        <v>438</v>
      </c>
      <c r="F33" s="96">
        <f t="shared" si="1"/>
        <v>875</v>
      </c>
      <c r="G33" s="96">
        <f t="shared" si="1"/>
        <v>287</v>
      </c>
      <c r="H33" s="96">
        <f t="shared" si="1"/>
        <v>0</v>
      </c>
      <c r="I33" s="96">
        <f t="shared" si="1"/>
        <v>588</v>
      </c>
      <c r="J33" s="96"/>
      <c r="K33" s="126"/>
      <c r="L33" s="96">
        <f>SUM(L34:L42)</f>
        <v>391</v>
      </c>
      <c r="M33" s="96">
        <f>SUM(M34:M42)</f>
        <v>484</v>
      </c>
      <c r="N33" s="96"/>
      <c r="O33" s="96"/>
      <c r="P33" s="100"/>
      <c r="Q33" s="100"/>
      <c r="R33" s="100"/>
      <c r="S33" s="100"/>
      <c r="T33" s="68"/>
      <c r="U33" s="68"/>
      <c r="V33" s="33"/>
      <c r="W33" s="33"/>
      <c r="X33" s="33"/>
      <c r="Y33" s="9"/>
    </row>
    <row r="34" spans="1:25" ht="13.5" customHeight="1">
      <c r="A34" s="177" t="s">
        <v>169</v>
      </c>
      <c r="B34" s="181" t="s">
        <v>34</v>
      </c>
      <c r="C34" s="88" t="s">
        <v>142</v>
      </c>
      <c r="D34" s="17">
        <f aca="true" t="shared" si="2" ref="D34:D42">SUM(E34:F34)</f>
        <v>175</v>
      </c>
      <c r="E34" s="17">
        <v>58</v>
      </c>
      <c r="F34" s="17">
        <f aca="true" t="shared" si="3" ref="F34:F42">SUM(L34:M34)</f>
        <v>117</v>
      </c>
      <c r="G34" s="17">
        <f>F34-I34</f>
        <v>0</v>
      </c>
      <c r="H34" s="17">
        <v>0</v>
      </c>
      <c r="I34" s="17">
        <v>117</v>
      </c>
      <c r="J34" s="17"/>
      <c r="K34" s="17"/>
      <c r="L34" s="17">
        <v>51</v>
      </c>
      <c r="M34" s="17">
        <v>66</v>
      </c>
      <c r="N34" s="17"/>
      <c r="O34" s="17"/>
      <c r="P34" s="89"/>
      <c r="Q34" s="89"/>
      <c r="R34" s="89"/>
      <c r="S34" s="90"/>
      <c r="T34" s="68"/>
      <c r="U34" s="68"/>
      <c r="V34" s="33"/>
      <c r="W34" s="33"/>
      <c r="X34" s="33"/>
      <c r="Y34" s="9"/>
    </row>
    <row r="35" spans="1:25" ht="13.5" customHeight="1">
      <c r="A35" s="178" t="s">
        <v>134</v>
      </c>
      <c r="B35" s="182" t="s">
        <v>51</v>
      </c>
      <c r="C35" s="8" t="s">
        <v>143</v>
      </c>
      <c r="D35" s="14">
        <f t="shared" si="2"/>
        <v>175</v>
      </c>
      <c r="E35" s="14">
        <v>58</v>
      </c>
      <c r="F35" s="14">
        <f t="shared" si="3"/>
        <v>117</v>
      </c>
      <c r="G35" s="14">
        <f aca="true" t="shared" si="4" ref="G35:G42">F35-I35</f>
        <v>35</v>
      </c>
      <c r="H35" s="14">
        <v>0</v>
      </c>
      <c r="I35" s="14">
        <v>82</v>
      </c>
      <c r="J35" s="14"/>
      <c r="K35" s="14"/>
      <c r="L35" s="14">
        <v>51</v>
      </c>
      <c r="M35" s="14">
        <v>66</v>
      </c>
      <c r="N35" s="14"/>
      <c r="O35" s="14"/>
      <c r="P35" s="15"/>
      <c r="Q35" s="15"/>
      <c r="R35" s="15"/>
      <c r="S35" s="91"/>
      <c r="T35" s="68"/>
      <c r="U35" s="68"/>
      <c r="V35" s="33"/>
      <c r="W35" s="33"/>
      <c r="X35" s="33"/>
      <c r="Y35" s="9"/>
    </row>
    <row r="36" spans="1:25" ht="13.5" customHeight="1">
      <c r="A36" s="178" t="s">
        <v>135</v>
      </c>
      <c r="B36" s="50" t="s">
        <v>46</v>
      </c>
      <c r="C36" s="8" t="s">
        <v>176</v>
      </c>
      <c r="D36" s="14">
        <f t="shared" si="2"/>
        <v>176</v>
      </c>
      <c r="E36" s="14">
        <v>59</v>
      </c>
      <c r="F36" s="14">
        <f t="shared" si="3"/>
        <v>117</v>
      </c>
      <c r="G36" s="14">
        <f t="shared" si="4"/>
        <v>0</v>
      </c>
      <c r="H36" s="14">
        <v>0</v>
      </c>
      <c r="I36" s="14">
        <v>117</v>
      </c>
      <c r="J36" s="14"/>
      <c r="K36" s="14"/>
      <c r="L36" s="14">
        <v>51</v>
      </c>
      <c r="M36" s="14">
        <v>66</v>
      </c>
      <c r="N36" s="14"/>
      <c r="O36" s="14"/>
      <c r="P36" s="15"/>
      <c r="Q36" s="15"/>
      <c r="R36" s="15"/>
      <c r="S36" s="91"/>
      <c r="T36" s="68"/>
      <c r="U36" s="68"/>
      <c r="V36" s="33"/>
      <c r="W36" s="33"/>
      <c r="X36" s="33"/>
      <c r="Y36" s="9"/>
    </row>
    <row r="37" spans="1:25" ht="13.5" customHeight="1">
      <c r="A37" s="178" t="s">
        <v>170</v>
      </c>
      <c r="B37" s="183" t="s">
        <v>205</v>
      </c>
      <c r="C37" s="8" t="s">
        <v>142</v>
      </c>
      <c r="D37" s="14">
        <f t="shared" si="2"/>
        <v>105</v>
      </c>
      <c r="E37" s="14">
        <v>35</v>
      </c>
      <c r="F37" s="14">
        <f t="shared" si="3"/>
        <v>70</v>
      </c>
      <c r="G37" s="14">
        <f t="shared" si="4"/>
        <v>35</v>
      </c>
      <c r="H37" s="14">
        <v>0</v>
      </c>
      <c r="I37" s="14">
        <v>35</v>
      </c>
      <c r="J37" s="14"/>
      <c r="K37" s="14"/>
      <c r="L37" s="14">
        <v>34</v>
      </c>
      <c r="M37" s="14">
        <v>36</v>
      </c>
      <c r="N37" s="14"/>
      <c r="O37" s="14"/>
      <c r="P37" s="15"/>
      <c r="Q37" s="15"/>
      <c r="R37" s="15"/>
      <c r="S37" s="91"/>
      <c r="T37" s="68"/>
      <c r="U37" s="68"/>
      <c r="V37" s="33"/>
      <c r="W37" s="33"/>
      <c r="X37" s="33"/>
      <c r="Y37" s="9"/>
    </row>
    <row r="38" spans="1:25" ht="13.5" customHeight="1">
      <c r="A38" s="178" t="s">
        <v>136</v>
      </c>
      <c r="B38" s="50" t="s">
        <v>206</v>
      </c>
      <c r="C38" s="8" t="s">
        <v>142</v>
      </c>
      <c r="D38" s="14">
        <f t="shared" si="2"/>
        <v>59</v>
      </c>
      <c r="E38" s="14">
        <v>20</v>
      </c>
      <c r="F38" s="14">
        <f t="shared" si="3"/>
        <v>39</v>
      </c>
      <c r="G38" s="14">
        <f t="shared" si="4"/>
        <v>29</v>
      </c>
      <c r="H38" s="14">
        <v>0</v>
      </c>
      <c r="I38" s="14">
        <v>10</v>
      </c>
      <c r="J38" s="14"/>
      <c r="K38" s="14"/>
      <c r="L38" s="14">
        <v>0</v>
      </c>
      <c r="M38" s="14">
        <v>39</v>
      </c>
      <c r="N38" s="14"/>
      <c r="O38" s="14"/>
      <c r="P38" s="15"/>
      <c r="Q38" s="15"/>
      <c r="R38" s="15"/>
      <c r="S38" s="91"/>
      <c r="T38" s="68"/>
      <c r="U38" s="68"/>
      <c r="V38" s="33"/>
      <c r="W38" s="33"/>
      <c r="X38" s="33"/>
      <c r="Y38" s="9"/>
    </row>
    <row r="39" spans="1:25" ht="13.5" customHeight="1">
      <c r="A39" s="178" t="s">
        <v>137</v>
      </c>
      <c r="B39" s="50" t="s">
        <v>207</v>
      </c>
      <c r="C39" s="8" t="s">
        <v>146</v>
      </c>
      <c r="D39" s="14">
        <f t="shared" si="2"/>
        <v>59</v>
      </c>
      <c r="E39" s="14">
        <v>20</v>
      </c>
      <c r="F39" s="14">
        <f t="shared" si="3"/>
        <v>39</v>
      </c>
      <c r="G39" s="14">
        <f t="shared" si="4"/>
        <v>31</v>
      </c>
      <c r="H39" s="14">
        <v>0</v>
      </c>
      <c r="I39" s="14">
        <v>8</v>
      </c>
      <c r="J39" s="14"/>
      <c r="K39" s="14"/>
      <c r="L39" s="14">
        <v>39</v>
      </c>
      <c r="M39" s="14">
        <v>0</v>
      </c>
      <c r="N39" s="14"/>
      <c r="O39" s="14"/>
      <c r="P39" s="15"/>
      <c r="Q39" s="15"/>
      <c r="R39" s="15"/>
      <c r="S39" s="91"/>
      <c r="T39" s="68"/>
      <c r="U39" s="68"/>
      <c r="V39" s="33"/>
      <c r="W39" s="33"/>
      <c r="X39" s="33"/>
      <c r="Y39" s="9"/>
    </row>
    <row r="40" spans="1:25" ht="13.5" customHeight="1">
      <c r="A40" s="178" t="s">
        <v>138</v>
      </c>
      <c r="B40" s="50" t="s">
        <v>208</v>
      </c>
      <c r="C40" s="8" t="s">
        <v>142</v>
      </c>
      <c r="D40" s="14">
        <f t="shared" si="2"/>
        <v>155</v>
      </c>
      <c r="E40" s="14">
        <v>52</v>
      </c>
      <c r="F40" s="14">
        <f t="shared" si="3"/>
        <v>103</v>
      </c>
      <c r="G40" s="14">
        <f t="shared" si="4"/>
        <v>12</v>
      </c>
      <c r="H40" s="14">
        <v>0</v>
      </c>
      <c r="I40" s="14">
        <v>91</v>
      </c>
      <c r="J40" s="14"/>
      <c r="K40" s="14"/>
      <c r="L40" s="14">
        <v>46</v>
      </c>
      <c r="M40" s="14">
        <v>57</v>
      </c>
      <c r="N40" s="14"/>
      <c r="O40" s="14"/>
      <c r="P40" s="15"/>
      <c r="Q40" s="15"/>
      <c r="R40" s="15"/>
      <c r="S40" s="91"/>
      <c r="T40" s="68"/>
      <c r="U40" s="68"/>
      <c r="V40" s="33"/>
      <c r="W40" s="33"/>
      <c r="X40" s="33"/>
      <c r="Y40" s="9"/>
    </row>
    <row r="41" spans="1:25" ht="13.5" customHeight="1">
      <c r="A41" s="178" t="s">
        <v>171</v>
      </c>
      <c r="B41" s="50" t="s">
        <v>209</v>
      </c>
      <c r="C41" s="8" t="s">
        <v>142</v>
      </c>
      <c r="D41" s="14">
        <f t="shared" si="2"/>
        <v>234</v>
      </c>
      <c r="E41" s="14">
        <v>78</v>
      </c>
      <c r="F41" s="14">
        <f t="shared" si="3"/>
        <v>156</v>
      </c>
      <c r="G41" s="14">
        <f t="shared" si="4"/>
        <v>78</v>
      </c>
      <c r="H41" s="14">
        <v>0</v>
      </c>
      <c r="I41" s="14">
        <v>78</v>
      </c>
      <c r="J41" s="14"/>
      <c r="K41" s="14"/>
      <c r="L41" s="14">
        <v>68</v>
      </c>
      <c r="M41" s="14">
        <v>88</v>
      </c>
      <c r="N41" s="14"/>
      <c r="O41" s="14"/>
      <c r="P41" s="15"/>
      <c r="Q41" s="15"/>
      <c r="R41" s="15"/>
      <c r="S41" s="91"/>
      <c r="T41" s="68"/>
      <c r="U41" s="68"/>
      <c r="V41" s="33"/>
      <c r="W41" s="33"/>
      <c r="X41" s="33"/>
      <c r="Y41" s="9"/>
    </row>
    <row r="42" spans="1:25" ht="13.5" customHeight="1" thickBot="1">
      <c r="A42" s="179" t="s">
        <v>172</v>
      </c>
      <c r="B42" s="184" t="s">
        <v>210</v>
      </c>
      <c r="C42" s="55" t="s">
        <v>142</v>
      </c>
      <c r="D42" s="22">
        <f t="shared" si="2"/>
        <v>175</v>
      </c>
      <c r="E42" s="22">
        <v>58</v>
      </c>
      <c r="F42" s="22">
        <f t="shared" si="3"/>
        <v>117</v>
      </c>
      <c r="G42" s="22">
        <f t="shared" si="4"/>
        <v>67</v>
      </c>
      <c r="H42" s="22">
        <v>0</v>
      </c>
      <c r="I42" s="22">
        <v>50</v>
      </c>
      <c r="J42" s="22"/>
      <c r="K42" s="22"/>
      <c r="L42" s="22">
        <v>51</v>
      </c>
      <c r="M42" s="22">
        <v>66</v>
      </c>
      <c r="N42" s="22"/>
      <c r="O42" s="22"/>
      <c r="P42" s="146"/>
      <c r="Q42" s="146"/>
      <c r="R42" s="146"/>
      <c r="S42" s="147"/>
      <c r="T42" s="68"/>
      <c r="U42" s="68"/>
      <c r="V42" s="33"/>
      <c r="W42" s="33"/>
      <c r="X42" s="33"/>
      <c r="Y42" s="9"/>
    </row>
    <row r="43" spans="1:25" ht="15.75" customHeight="1" thickBot="1">
      <c r="A43" s="53" t="s">
        <v>35</v>
      </c>
      <c r="B43" s="101" t="s">
        <v>203</v>
      </c>
      <c r="C43" s="180" t="s">
        <v>156</v>
      </c>
      <c r="D43" s="112">
        <f>SUM(E43:F43)</f>
        <v>676</v>
      </c>
      <c r="E43" s="112">
        <f>SUM(E44:E46)</f>
        <v>225</v>
      </c>
      <c r="F43" s="112">
        <f>SUM(F44:F46)</f>
        <v>451</v>
      </c>
      <c r="G43" s="112">
        <f>SUM(G44:G46)</f>
        <v>230</v>
      </c>
      <c r="H43" s="112">
        <f>SUM(H44:H46)</f>
        <v>140</v>
      </c>
      <c r="I43" s="112">
        <f>SUM(I44:I46)</f>
        <v>221</v>
      </c>
      <c r="J43" s="112"/>
      <c r="K43" s="112"/>
      <c r="L43" s="112">
        <f>SUM(L44:L46)</f>
        <v>187</v>
      </c>
      <c r="M43" s="112">
        <f>SUM(M44:M46)</f>
        <v>264</v>
      </c>
      <c r="N43" s="112"/>
      <c r="O43" s="112"/>
      <c r="P43" s="188"/>
      <c r="Q43" s="188"/>
      <c r="R43" s="188"/>
      <c r="S43" s="188"/>
      <c r="T43" s="68"/>
      <c r="U43" s="68"/>
      <c r="V43" s="33"/>
      <c r="W43" s="33"/>
      <c r="X43" s="33"/>
      <c r="Y43" s="9"/>
    </row>
    <row r="44" spans="1:25" ht="13.5" customHeight="1">
      <c r="A44" s="104" t="s">
        <v>173</v>
      </c>
      <c r="B44" s="131" t="s">
        <v>211</v>
      </c>
      <c r="C44" s="185" t="s">
        <v>143</v>
      </c>
      <c r="D44" s="142">
        <f>SUM(E44:F44)</f>
        <v>208</v>
      </c>
      <c r="E44" s="17">
        <v>69</v>
      </c>
      <c r="F44" s="17">
        <f>SUM(L44:M44)</f>
        <v>139</v>
      </c>
      <c r="G44" s="17">
        <f>F44-I44</f>
        <v>65</v>
      </c>
      <c r="H44" s="17">
        <v>50</v>
      </c>
      <c r="I44" s="17">
        <v>74</v>
      </c>
      <c r="J44" s="17"/>
      <c r="K44" s="17"/>
      <c r="L44" s="17">
        <v>51</v>
      </c>
      <c r="M44" s="17">
        <v>88</v>
      </c>
      <c r="N44" s="17"/>
      <c r="O44" s="17"/>
      <c r="P44" s="89"/>
      <c r="Q44" s="89"/>
      <c r="R44" s="89"/>
      <c r="S44" s="90"/>
      <c r="T44" s="68"/>
      <c r="U44" s="68"/>
      <c r="V44" s="33"/>
      <c r="W44" s="33"/>
      <c r="X44" s="33"/>
      <c r="Y44" s="9"/>
    </row>
    <row r="45" spans="1:25" ht="13.5" customHeight="1">
      <c r="A45" s="105" t="s">
        <v>174</v>
      </c>
      <c r="B45" s="132" t="s">
        <v>204</v>
      </c>
      <c r="C45" s="186" t="s">
        <v>142</v>
      </c>
      <c r="D45" s="143">
        <f>SUM(E45:F45)</f>
        <v>234</v>
      </c>
      <c r="E45" s="14">
        <v>78</v>
      </c>
      <c r="F45" s="14">
        <f>SUM(L45:M45)</f>
        <v>156</v>
      </c>
      <c r="G45" s="14">
        <f>F45-I45</f>
        <v>81</v>
      </c>
      <c r="H45" s="14">
        <v>60</v>
      </c>
      <c r="I45" s="14">
        <v>75</v>
      </c>
      <c r="J45" s="14"/>
      <c r="K45" s="14"/>
      <c r="L45" s="14">
        <v>68</v>
      </c>
      <c r="M45" s="14">
        <v>88</v>
      </c>
      <c r="N45" s="14"/>
      <c r="O45" s="14"/>
      <c r="P45" s="15"/>
      <c r="Q45" s="15"/>
      <c r="R45" s="15"/>
      <c r="S45" s="91"/>
      <c r="T45" s="68"/>
      <c r="U45" s="68"/>
      <c r="V45" s="33"/>
      <c r="W45" s="33"/>
      <c r="X45" s="33"/>
      <c r="Y45" s="9"/>
    </row>
    <row r="46" spans="1:25" ht="13.5" customHeight="1" thickBot="1">
      <c r="A46" s="127" t="s">
        <v>175</v>
      </c>
      <c r="B46" s="133" t="s">
        <v>43</v>
      </c>
      <c r="C46" s="187" t="s">
        <v>143</v>
      </c>
      <c r="D46" s="145">
        <f>SUM(E46:F46)</f>
        <v>234</v>
      </c>
      <c r="E46" s="22">
        <v>78</v>
      </c>
      <c r="F46" s="22">
        <f>SUM(L46:M46)</f>
        <v>156</v>
      </c>
      <c r="G46" s="22">
        <f>F46-I46</f>
        <v>84</v>
      </c>
      <c r="H46" s="22">
        <v>30</v>
      </c>
      <c r="I46" s="22">
        <v>72</v>
      </c>
      <c r="J46" s="22"/>
      <c r="K46" s="22"/>
      <c r="L46" s="22">
        <v>68</v>
      </c>
      <c r="M46" s="22">
        <v>88</v>
      </c>
      <c r="N46" s="22"/>
      <c r="O46" s="22"/>
      <c r="P46" s="146"/>
      <c r="Q46" s="146"/>
      <c r="R46" s="146"/>
      <c r="S46" s="147"/>
      <c r="T46" s="68"/>
      <c r="U46" s="68"/>
      <c r="V46" s="33"/>
      <c r="W46" s="33"/>
      <c r="X46" s="33"/>
      <c r="Y46" s="9"/>
    </row>
    <row r="47" spans="1:25" ht="13.5" customHeight="1" thickBot="1">
      <c r="A47" s="53" t="s">
        <v>212</v>
      </c>
      <c r="B47" s="148" t="s">
        <v>213</v>
      </c>
      <c r="C47" s="63" t="s">
        <v>215</v>
      </c>
      <c r="D47" s="189">
        <f aca="true" t="shared" si="5" ref="D47:I47">SUM(D48:D48)</f>
        <v>117</v>
      </c>
      <c r="E47" s="189">
        <f t="shared" si="5"/>
        <v>39</v>
      </c>
      <c r="F47" s="189">
        <f t="shared" si="5"/>
        <v>78</v>
      </c>
      <c r="G47" s="189">
        <f t="shared" si="5"/>
        <v>39</v>
      </c>
      <c r="H47" s="189">
        <f t="shared" si="5"/>
        <v>0</v>
      </c>
      <c r="I47" s="189">
        <f t="shared" si="5"/>
        <v>39</v>
      </c>
      <c r="J47" s="189"/>
      <c r="K47" s="189"/>
      <c r="L47" s="189">
        <f>SUM(L48:L48)</f>
        <v>34</v>
      </c>
      <c r="M47" s="189">
        <f>SUM(M48:M48)</f>
        <v>44</v>
      </c>
      <c r="N47" s="189"/>
      <c r="O47" s="189"/>
      <c r="P47" s="190"/>
      <c r="Q47" s="190"/>
      <c r="R47" s="190"/>
      <c r="S47" s="191"/>
      <c r="T47" s="68"/>
      <c r="U47" s="68"/>
      <c r="V47" s="33"/>
      <c r="W47" s="33"/>
      <c r="X47" s="33"/>
      <c r="Y47" s="9"/>
    </row>
    <row r="48" spans="1:25" ht="13.5" customHeight="1" thickBot="1">
      <c r="A48" s="171" t="s">
        <v>214</v>
      </c>
      <c r="B48" s="172" t="s">
        <v>217</v>
      </c>
      <c r="C48" s="138" t="s">
        <v>142</v>
      </c>
      <c r="D48" s="173">
        <f>SUM(E48:F48)</f>
        <v>117</v>
      </c>
      <c r="E48" s="174">
        <v>39</v>
      </c>
      <c r="F48" s="174">
        <f>SUM(L48:M48)</f>
        <v>78</v>
      </c>
      <c r="G48" s="174">
        <f>F48-I48</f>
        <v>39</v>
      </c>
      <c r="H48" s="174">
        <v>0</v>
      </c>
      <c r="I48" s="174">
        <v>39</v>
      </c>
      <c r="J48" s="174"/>
      <c r="K48" s="174"/>
      <c r="L48" s="174">
        <v>34</v>
      </c>
      <c r="M48" s="174">
        <v>44</v>
      </c>
      <c r="N48" s="174"/>
      <c r="O48" s="174"/>
      <c r="P48" s="175"/>
      <c r="Q48" s="175"/>
      <c r="R48" s="175"/>
      <c r="S48" s="176"/>
      <c r="T48" s="68"/>
      <c r="U48" s="68"/>
      <c r="V48" s="33"/>
      <c r="W48" s="33"/>
      <c r="X48" s="33"/>
      <c r="Y48" s="9"/>
    </row>
    <row r="49" spans="1:25" ht="15.75" customHeight="1" thickBot="1">
      <c r="A49" s="53" t="s">
        <v>36</v>
      </c>
      <c r="B49" s="54" t="s">
        <v>37</v>
      </c>
      <c r="C49" s="63" t="s">
        <v>162</v>
      </c>
      <c r="D49" s="58">
        <f aca="true" t="shared" si="6" ref="D49:I49">SUM(D50:D54)</f>
        <v>755</v>
      </c>
      <c r="E49" s="58">
        <f t="shared" si="6"/>
        <v>267</v>
      </c>
      <c r="F49" s="58">
        <f t="shared" si="6"/>
        <v>488</v>
      </c>
      <c r="G49" s="58">
        <f t="shared" si="6"/>
        <v>114</v>
      </c>
      <c r="H49" s="58">
        <f t="shared" si="6"/>
        <v>20</v>
      </c>
      <c r="I49" s="58">
        <f t="shared" si="6"/>
        <v>374</v>
      </c>
      <c r="J49" s="58"/>
      <c r="K49" s="58"/>
      <c r="L49" s="58"/>
      <c r="M49" s="58"/>
      <c r="N49" s="58">
        <f aca="true" t="shared" si="7" ref="N49:S49">SUM(N50:N54)</f>
        <v>96</v>
      </c>
      <c r="O49" s="58">
        <f t="shared" si="7"/>
        <v>92</v>
      </c>
      <c r="P49" s="58">
        <f t="shared" si="7"/>
        <v>68</v>
      </c>
      <c r="Q49" s="58">
        <f t="shared" si="7"/>
        <v>92</v>
      </c>
      <c r="R49" s="58">
        <f t="shared" si="7"/>
        <v>44</v>
      </c>
      <c r="S49" s="58">
        <f t="shared" si="7"/>
        <v>96</v>
      </c>
      <c r="T49" s="9"/>
      <c r="U49" s="33"/>
      <c r="V49" s="69"/>
      <c r="W49" s="33"/>
      <c r="X49" s="33"/>
      <c r="Y49" s="9"/>
    </row>
    <row r="50" spans="1:25" ht="15">
      <c r="A50" s="104" t="s">
        <v>38</v>
      </c>
      <c r="B50" s="131" t="s">
        <v>39</v>
      </c>
      <c r="C50" s="139" t="s">
        <v>146</v>
      </c>
      <c r="D50" s="136">
        <f>SUM(E50:F50)</f>
        <v>60</v>
      </c>
      <c r="E50" s="13">
        <v>12</v>
      </c>
      <c r="F50" s="13">
        <f>SUM(N50:S50)</f>
        <v>48</v>
      </c>
      <c r="G50" s="13">
        <f>F50-I50</f>
        <v>38</v>
      </c>
      <c r="H50" s="13">
        <v>0</v>
      </c>
      <c r="I50" s="13">
        <v>10</v>
      </c>
      <c r="J50" s="4"/>
      <c r="K50" s="4"/>
      <c r="L50" s="4"/>
      <c r="M50" s="4"/>
      <c r="N50" s="4"/>
      <c r="O50" s="4"/>
      <c r="P50" s="4"/>
      <c r="Q50" s="4"/>
      <c r="R50" s="4"/>
      <c r="S50" s="37">
        <v>48</v>
      </c>
      <c r="T50" s="9"/>
      <c r="U50" s="69"/>
      <c r="V50" s="69"/>
      <c r="W50" s="33"/>
      <c r="X50" s="33"/>
      <c r="Y50" s="9"/>
    </row>
    <row r="51" spans="1:25" ht="15">
      <c r="A51" s="105" t="s">
        <v>40</v>
      </c>
      <c r="B51" s="132" t="s">
        <v>41</v>
      </c>
      <c r="C51" s="140" t="s">
        <v>142</v>
      </c>
      <c r="D51" s="136">
        <f>SUM(E51:F51)</f>
        <v>60</v>
      </c>
      <c r="E51" s="14">
        <v>12</v>
      </c>
      <c r="F51" s="13">
        <f>SUM(N51:S51)</f>
        <v>48</v>
      </c>
      <c r="G51" s="13">
        <f>F51-I51</f>
        <v>38</v>
      </c>
      <c r="H51" s="13">
        <v>20</v>
      </c>
      <c r="I51" s="14">
        <v>10</v>
      </c>
      <c r="J51" s="2"/>
      <c r="K51" s="2"/>
      <c r="L51" s="2"/>
      <c r="M51" s="2"/>
      <c r="N51" s="2"/>
      <c r="O51" s="2"/>
      <c r="P51" s="2">
        <v>16</v>
      </c>
      <c r="Q51" s="2">
        <v>32</v>
      </c>
      <c r="R51" s="2"/>
      <c r="S51" s="38"/>
      <c r="T51" s="9"/>
      <c r="U51" s="69"/>
      <c r="V51" s="69"/>
      <c r="W51" s="33"/>
      <c r="X51" s="33"/>
      <c r="Y51" s="9"/>
    </row>
    <row r="52" spans="1:25" ht="15">
      <c r="A52" s="105" t="s">
        <v>42</v>
      </c>
      <c r="B52" s="132" t="s">
        <v>43</v>
      </c>
      <c r="C52" s="140" t="s">
        <v>142</v>
      </c>
      <c r="D52" s="136">
        <f>SUM(E52:F52)</f>
        <v>59</v>
      </c>
      <c r="E52" s="14">
        <v>11</v>
      </c>
      <c r="F52" s="13">
        <f>SUM(N52:S52)</f>
        <v>48</v>
      </c>
      <c r="G52" s="13">
        <f>F52-I52</f>
        <v>38</v>
      </c>
      <c r="H52" s="13">
        <v>0</v>
      </c>
      <c r="I52" s="14">
        <v>10</v>
      </c>
      <c r="J52" s="2"/>
      <c r="K52" s="2"/>
      <c r="L52" s="2"/>
      <c r="M52" s="2"/>
      <c r="N52" s="2">
        <v>32</v>
      </c>
      <c r="O52" s="2">
        <v>16</v>
      </c>
      <c r="P52" s="2"/>
      <c r="Q52" s="2"/>
      <c r="R52" s="2"/>
      <c r="S52" s="38"/>
      <c r="T52" s="9"/>
      <c r="U52" s="69"/>
      <c r="V52" s="69"/>
      <c r="W52" s="33"/>
      <c r="X52" s="33"/>
      <c r="Y52" s="9"/>
    </row>
    <row r="53" spans="1:25" ht="15">
      <c r="A53" s="105" t="s">
        <v>44</v>
      </c>
      <c r="B53" s="132" t="s">
        <v>34</v>
      </c>
      <c r="C53" s="140" t="s">
        <v>145</v>
      </c>
      <c r="D53" s="136">
        <f>SUM(E53:F53)</f>
        <v>232</v>
      </c>
      <c r="E53" s="14">
        <v>60</v>
      </c>
      <c r="F53" s="13">
        <f>SUM(N53:S53)</f>
        <v>172</v>
      </c>
      <c r="G53" s="13">
        <f>F53-I53</f>
        <v>0</v>
      </c>
      <c r="H53" s="13">
        <v>0</v>
      </c>
      <c r="I53" s="14">
        <v>172</v>
      </c>
      <c r="J53" s="2"/>
      <c r="K53" s="2"/>
      <c r="L53" s="2"/>
      <c r="M53" s="2"/>
      <c r="N53" s="2">
        <v>32</v>
      </c>
      <c r="O53" s="2">
        <v>38</v>
      </c>
      <c r="P53" s="2">
        <v>26</v>
      </c>
      <c r="Q53" s="2">
        <v>30</v>
      </c>
      <c r="R53" s="2">
        <v>22</v>
      </c>
      <c r="S53" s="38">
        <v>24</v>
      </c>
      <c r="T53" s="9"/>
      <c r="U53" s="69"/>
      <c r="V53" s="69"/>
      <c r="W53" s="33"/>
      <c r="X53" s="33"/>
      <c r="Y53" s="9"/>
    </row>
    <row r="54" spans="1:25" ht="15.75" thickBot="1">
      <c r="A54" s="127" t="s">
        <v>45</v>
      </c>
      <c r="B54" s="133" t="s">
        <v>46</v>
      </c>
      <c r="C54" s="165" t="s">
        <v>144</v>
      </c>
      <c r="D54" s="136">
        <f>SUM(E54:F54)</f>
        <v>344</v>
      </c>
      <c r="E54" s="3">
        <v>172</v>
      </c>
      <c r="F54" s="13">
        <f>SUM(N54:S54)</f>
        <v>172</v>
      </c>
      <c r="G54" s="13">
        <f>F54-I54</f>
        <v>0</v>
      </c>
      <c r="H54" s="30">
        <v>0</v>
      </c>
      <c r="I54" s="3">
        <v>172</v>
      </c>
      <c r="J54" s="16"/>
      <c r="K54" s="16"/>
      <c r="L54" s="16"/>
      <c r="M54" s="16"/>
      <c r="N54" s="2">
        <v>32</v>
      </c>
      <c r="O54" s="2">
        <v>38</v>
      </c>
      <c r="P54" s="2">
        <v>26</v>
      </c>
      <c r="Q54" s="2">
        <v>30</v>
      </c>
      <c r="R54" s="2">
        <v>22</v>
      </c>
      <c r="S54" s="38">
        <v>24</v>
      </c>
      <c r="T54" s="9"/>
      <c r="U54" s="69"/>
      <c r="V54" s="69"/>
      <c r="W54" s="33"/>
      <c r="X54" s="33"/>
      <c r="Y54" s="9"/>
    </row>
    <row r="55" spans="1:25" s="67" customFormat="1" ht="15.75" customHeight="1" thickBot="1">
      <c r="A55" s="53" t="s">
        <v>47</v>
      </c>
      <c r="B55" s="54" t="s">
        <v>48</v>
      </c>
      <c r="C55" s="63" t="s">
        <v>49</v>
      </c>
      <c r="D55" s="128">
        <f>D56+D57</f>
        <v>186</v>
      </c>
      <c r="E55" s="58">
        <f>SUM(E56:E57)</f>
        <v>62</v>
      </c>
      <c r="F55" s="58">
        <f>F56+F57</f>
        <v>124</v>
      </c>
      <c r="G55" s="58">
        <f>G56+G57</f>
        <v>52</v>
      </c>
      <c r="H55" s="58">
        <f>H56+H57</f>
        <v>45</v>
      </c>
      <c r="I55" s="58">
        <f>I56+I57</f>
        <v>72</v>
      </c>
      <c r="J55" s="58"/>
      <c r="K55" s="58"/>
      <c r="L55" s="58"/>
      <c r="M55" s="58"/>
      <c r="N55" s="58">
        <f>SUM(N56:N57)</f>
        <v>64</v>
      </c>
      <c r="O55" s="58">
        <f>SUM(O56:O57)</f>
        <v>60</v>
      </c>
      <c r="P55" s="58"/>
      <c r="Q55" s="58"/>
      <c r="R55" s="58"/>
      <c r="S55" s="58"/>
      <c r="T55" s="66"/>
      <c r="U55" s="70"/>
      <c r="V55" s="70"/>
      <c r="W55" s="70"/>
      <c r="X55" s="70"/>
      <c r="Y55" s="66"/>
    </row>
    <row r="56" spans="1:25" ht="15">
      <c r="A56" s="106" t="s">
        <v>50</v>
      </c>
      <c r="B56" s="134" t="s">
        <v>51</v>
      </c>
      <c r="C56" s="165" t="s">
        <v>142</v>
      </c>
      <c r="D56" s="136">
        <f>E56+F56</f>
        <v>81</v>
      </c>
      <c r="E56" s="13">
        <v>27</v>
      </c>
      <c r="F56" s="13">
        <f>SUM(N56:R56)</f>
        <v>54</v>
      </c>
      <c r="G56" s="13">
        <f>F56-I56</f>
        <v>42</v>
      </c>
      <c r="H56" s="13">
        <v>10</v>
      </c>
      <c r="I56" s="13">
        <v>12</v>
      </c>
      <c r="J56" s="4"/>
      <c r="K56" s="4"/>
      <c r="L56" s="4"/>
      <c r="M56" s="4"/>
      <c r="N56" s="4">
        <v>32</v>
      </c>
      <c r="O56" s="4">
        <v>22</v>
      </c>
      <c r="P56" s="4"/>
      <c r="Q56" s="4"/>
      <c r="R56" s="4"/>
      <c r="S56" s="37"/>
      <c r="T56" s="9"/>
      <c r="U56" s="33"/>
      <c r="V56" s="33"/>
      <c r="W56" s="33"/>
      <c r="X56" s="33"/>
      <c r="Y56" s="9"/>
    </row>
    <row r="57" spans="1:25" ht="26.25" customHeight="1" thickBot="1">
      <c r="A57" s="151" t="s">
        <v>52</v>
      </c>
      <c r="B57" s="156" t="s">
        <v>53</v>
      </c>
      <c r="C57" s="165" t="s">
        <v>142</v>
      </c>
      <c r="D57" s="137">
        <f>E57+F57</f>
        <v>105</v>
      </c>
      <c r="E57" s="3">
        <v>35</v>
      </c>
      <c r="F57" s="13">
        <f>SUM(N57:R57)</f>
        <v>70</v>
      </c>
      <c r="G57" s="13">
        <f>F57-I57</f>
        <v>10</v>
      </c>
      <c r="H57" s="30">
        <v>35</v>
      </c>
      <c r="I57" s="3">
        <v>60</v>
      </c>
      <c r="J57" s="16"/>
      <c r="K57" s="16"/>
      <c r="L57" s="16"/>
      <c r="M57" s="16"/>
      <c r="N57" s="16">
        <v>32</v>
      </c>
      <c r="O57" s="16">
        <v>38</v>
      </c>
      <c r="P57" s="16"/>
      <c r="Q57" s="16"/>
      <c r="R57" s="16"/>
      <c r="S57" s="39"/>
      <c r="T57" s="9"/>
      <c r="U57" s="71"/>
      <c r="V57" s="71"/>
      <c r="W57" s="33"/>
      <c r="X57" s="71"/>
      <c r="Y57" s="9"/>
    </row>
    <row r="58" spans="1:25" s="67" customFormat="1" ht="15.75" thickBot="1">
      <c r="A58" s="53" t="s">
        <v>54</v>
      </c>
      <c r="B58" s="53" t="s">
        <v>55</v>
      </c>
      <c r="C58" s="63" t="s">
        <v>195</v>
      </c>
      <c r="D58" s="128">
        <f aca="true" t="shared" si="8" ref="D58:J58">D59+D68</f>
        <v>4495</v>
      </c>
      <c r="E58" s="58">
        <f t="shared" si="8"/>
        <v>1183</v>
      </c>
      <c r="F58" s="58">
        <f t="shared" si="8"/>
        <v>3312</v>
      </c>
      <c r="G58" s="58">
        <f t="shared" si="8"/>
        <v>1537</v>
      </c>
      <c r="H58" s="58">
        <f t="shared" si="8"/>
        <v>2504</v>
      </c>
      <c r="I58" s="58">
        <f t="shared" si="8"/>
        <v>875</v>
      </c>
      <c r="J58" s="58">
        <f t="shared" si="8"/>
        <v>900</v>
      </c>
      <c r="K58" s="58">
        <v>40</v>
      </c>
      <c r="L58" s="58"/>
      <c r="M58" s="58"/>
      <c r="N58" s="58">
        <f aca="true" t="shared" si="9" ref="N58:S58">N59+N68</f>
        <v>452</v>
      </c>
      <c r="O58" s="58">
        <f t="shared" si="9"/>
        <v>676</v>
      </c>
      <c r="P58" s="58">
        <f t="shared" si="9"/>
        <v>508</v>
      </c>
      <c r="Q58" s="58">
        <f t="shared" si="9"/>
        <v>772</v>
      </c>
      <c r="R58" s="58">
        <f t="shared" si="9"/>
        <v>532</v>
      </c>
      <c r="S58" s="58">
        <f t="shared" si="9"/>
        <v>372</v>
      </c>
      <c r="T58" s="66"/>
      <c r="U58" s="71"/>
      <c r="V58" s="71"/>
      <c r="W58" s="70"/>
      <c r="X58" s="70"/>
      <c r="Y58" s="66"/>
    </row>
    <row r="59" spans="1:25" s="72" customFormat="1" ht="15.75" thickBot="1">
      <c r="A59" s="98" t="s">
        <v>56</v>
      </c>
      <c r="B59" s="98" t="s">
        <v>57</v>
      </c>
      <c r="C59" s="108" t="s">
        <v>194</v>
      </c>
      <c r="D59" s="161">
        <f aca="true" t="shared" si="10" ref="D59:J59">SUM(D60:D67)</f>
        <v>886</v>
      </c>
      <c r="E59" s="96">
        <f t="shared" si="10"/>
        <v>295</v>
      </c>
      <c r="F59" s="96">
        <f t="shared" si="10"/>
        <v>591</v>
      </c>
      <c r="G59" s="96">
        <f t="shared" si="10"/>
        <v>428</v>
      </c>
      <c r="H59" s="96">
        <f t="shared" si="10"/>
        <v>219</v>
      </c>
      <c r="I59" s="96">
        <f t="shared" si="10"/>
        <v>163</v>
      </c>
      <c r="J59" s="96">
        <f t="shared" si="10"/>
        <v>0</v>
      </c>
      <c r="K59" s="96">
        <v>8</v>
      </c>
      <c r="L59" s="96"/>
      <c r="M59" s="96"/>
      <c r="N59" s="96">
        <f aca="true" t="shared" si="11" ref="N59:S59">SUM(N60:N67)</f>
        <v>112</v>
      </c>
      <c r="O59" s="96">
        <f t="shared" si="11"/>
        <v>133</v>
      </c>
      <c r="P59" s="96">
        <f t="shared" si="11"/>
        <v>41</v>
      </c>
      <c r="Q59" s="96">
        <f t="shared" si="11"/>
        <v>79</v>
      </c>
      <c r="R59" s="96">
        <f t="shared" si="11"/>
        <v>70</v>
      </c>
      <c r="S59" s="96">
        <f t="shared" si="11"/>
        <v>156</v>
      </c>
      <c r="T59" s="33"/>
      <c r="U59" s="33"/>
      <c r="V59" s="33"/>
      <c r="W59" s="33"/>
      <c r="X59" s="33"/>
      <c r="Y59" s="9"/>
    </row>
    <row r="60" spans="1:25" ht="15">
      <c r="A60" s="104" t="s">
        <v>58</v>
      </c>
      <c r="B60" s="131" t="s">
        <v>59</v>
      </c>
      <c r="C60" s="192" t="s">
        <v>143</v>
      </c>
      <c r="D60" s="142">
        <f aca="true" t="shared" si="12" ref="D60:D67">SUM(E60:F60)</f>
        <v>105</v>
      </c>
      <c r="E60" s="17">
        <v>35</v>
      </c>
      <c r="F60" s="17">
        <f aca="true" t="shared" si="13" ref="F60:F67">SUM(N60:S60)</f>
        <v>70</v>
      </c>
      <c r="G60" s="17">
        <f>F60-I60</f>
        <v>50</v>
      </c>
      <c r="H60" s="17">
        <v>45</v>
      </c>
      <c r="I60" s="17">
        <v>20</v>
      </c>
      <c r="J60" s="17"/>
      <c r="K60" s="17"/>
      <c r="L60" s="17"/>
      <c r="M60" s="17"/>
      <c r="N60" s="17">
        <v>32</v>
      </c>
      <c r="O60" s="17">
        <v>38</v>
      </c>
      <c r="P60" s="17"/>
      <c r="Q60" s="17"/>
      <c r="R60" s="17"/>
      <c r="S60" s="40"/>
      <c r="T60" s="33"/>
      <c r="U60" s="69"/>
      <c r="V60" s="69"/>
      <c r="W60" s="33"/>
      <c r="X60" s="33"/>
      <c r="Y60" s="9"/>
    </row>
    <row r="61" spans="1:25" ht="15">
      <c r="A61" s="105" t="s">
        <v>60</v>
      </c>
      <c r="B61" s="132" t="s">
        <v>61</v>
      </c>
      <c r="C61" s="193" t="s">
        <v>143</v>
      </c>
      <c r="D61" s="143">
        <f t="shared" si="12"/>
        <v>105</v>
      </c>
      <c r="E61" s="14">
        <v>35</v>
      </c>
      <c r="F61" s="14">
        <f t="shared" si="13"/>
        <v>70</v>
      </c>
      <c r="G61" s="14">
        <f aca="true" t="shared" si="14" ref="G61:G67">F61-I61</f>
        <v>50</v>
      </c>
      <c r="H61" s="14">
        <v>40</v>
      </c>
      <c r="I61" s="14">
        <v>20</v>
      </c>
      <c r="J61" s="14"/>
      <c r="K61" s="14"/>
      <c r="L61" s="14"/>
      <c r="M61" s="14"/>
      <c r="N61" s="14">
        <v>32</v>
      </c>
      <c r="O61" s="14">
        <v>38</v>
      </c>
      <c r="P61" s="14"/>
      <c r="Q61" s="14"/>
      <c r="R61" s="14"/>
      <c r="S61" s="38"/>
      <c r="T61" s="33"/>
      <c r="U61" s="69"/>
      <c r="V61" s="69"/>
      <c r="W61" s="33"/>
      <c r="X61" s="33"/>
      <c r="Y61" s="9"/>
    </row>
    <row r="62" spans="1:25" ht="15">
      <c r="A62" s="105" t="s">
        <v>62</v>
      </c>
      <c r="B62" s="132" t="s">
        <v>63</v>
      </c>
      <c r="C62" s="193" t="s">
        <v>143</v>
      </c>
      <c r="D62" s="143">
        <f t="shared" si="12"/>
        <v>105</v>
      </c>
      <c r="E62" s="14">
        <v>35</v>
      </c>
      <c r="F62" s="14">
        <f t="shared" si="13"/>
        <v>70</v>
      </c>
      <c r="G62" s="14">
        <f t="shared" si="14"/>
        <v>50</v>
      </c>
      <c r="H62" s="14">
        <v>30</v>
      </c>
      <c r="I62" s="14">
        <v>20</v>
      </c>
      <c r="J62" s="14"/>
      <c r="K62" s="14"/>
      <c r="L62" s="14"/>
      <c r="M62" s="14"/>
      <c r="N62" s="14">
        <v>32</v>
      </c>
      <c r="O62" s="14">
        <v>38</v>
      </c>
      <c r="P62" s="14"/>
      <c r="Q62" s="14"/>
      <c r="R62" s="14"/>
      <c r="S62" s="38"/>
      <c r="T62" s="33"/>
      <c r="U62" s="69"/>
      <c r="V62" s="69"/>
      <c r="W62" s="33"/>
      <c r="X62" s="33"/>
      <c r="Y62" s="9"/>
    </row>
    <row r="63" spans="1:25" ht="15">
      <c r="A63" s="105" t="s">
        <v>64</v>
      </c>
      <c r="B63" s="132" t="s">
        <v>65</v>
      </c>
      <c r="C63" s="193" t="s">
        <v>142</v>
      </c>
      <c r="D63" s="143">
        <f t="shared" si="12"/>
        <v>66</v>
      </c>
      <c r="E63" s="14">
        <v>22</v>
      </c>
      <c r="F63" s="14">
        <f t="shared" si="13"/>
        <v>44</v>
      </c>
      <c r="G63" s="14">
        <f t="shared" si="14"/>
        <v>34</v>
      </c>
      <c r="H63" s="14">
        <v>10</v>
      </c>
      <c r="I63" s="14">
        <v>10</v>
      </c>
      <c r="J63" s="14"/>
      <c r="K63" s="14"/>
      <c r="L63" s="14"/>
      <c r="M63" s="14"/>
      <c r="N63" s="14"/>
      <c r="O63" s="14"/>
      <c r="P63" s="14"/>
      <c r="Q63" s="14"/>
      <c r="R63" s="78">
        <v>20</v>
      </c>
      <c r="S63" s="38">
        <v>24</v>
      </c>
      <c r="T63" s="33"/>
      <c r="U63" s="69"/>
      <c r="V63" s="33"/>
      <c r="W63" s="33"/>
      <c r="X63" s="33"/>
      <c r="Y63" s="9"/>
    </row>
    <row r="64" spans="1:25" ht="15">
      <c r="A64" s="105" t="s">
        <v>66</v>
      </c>
      <c r="B64" s="132" t="s">
        <v>67</v>
      </c>
      <c r="C64" s="193" t="s">
        <v>147</v>
      </c>
      <c r="D64" s="143">
        <f t="shared" si="12"/>
        <v>102</v>
      </c>
      <c r="E64" s="14">
        <v>34</v>
      </c>
      <c r="F64" s="14">
        <f t="shared" si="13"/>
        <v>68</v>
      </c>
      <c r="G64" s="14">
        <f t="shared" si="14"/>
        <v>52</v>
      </c>
      <c r="H64" s="14">
        <v>6</v>
      </c>
      <c r="I64" s="14">
        <v>16</v>
      </c>
      <c r="J64" s="14"/>
      <c r="K64" s="14"/>
      <c r="L64" s="14"/>
      <c r="M64" s="14"/>
      <c r="N64" s="14"/>
      <c r="O64" s="14"/>
      <c r="P64" s="14">
        <v>15</v>
      </c>
      <c r="Q64" s="14">
        <v>19</v>
      </c>
      <c r="R64" s="78">
        <v>10</v>
      </c>
      <c r="S64" s="38">
        <v>24</v>
      </c>
      <c r="T64" s="33"/>
      <c r="U64" s="69"/>
      <c r="V64" s="33"/>
      <c r="W64" s="33"/>
      <c r="X64" s="33"/>
      <c r="Y64" s="9"/>
    </row>
    <row r="65" spans="1:25" ht="15">
      <c r="A65" s="127" t="s">
        <v>178</v>
      </c>
      <c r="B65" s="133" t="s">
        <v>188</v>
      </c>
      <c r="C65" s="193" t="s">
        <v>192</v>
      </c>
      <c r="D65" s="143">
        <f t="shared" si="12"/>
        <v>168</v>
      </c>
      <c r="E65" s="14">
        <v>56</v>
      </c>
      <c r="F65" s="14">
        <f t="shared" si="13"/>
        <v>112</v>
      </c>
      <c r="G65" s="14">
        <f t="shared" si="14"/>
        <v>74</v>
      </c>
      <c r="H65" s="14">
        <v>20</v>
      </c>
      <c r="I65" s="14">
        <v>38</v>
      </c>
      <c r="J65" s="14"/>
      <c r="K65" s="14"/>
      <c r="L65" s="14"/>
      <c r="M65" s="14"/>
      <c r="N65" s="14"/>
      <c r="O65" s="14"/>
      <c r="P65" s="14">
        <v>26</v>
      </c>
      <c r="Q65" s="14">
        <v>30</v>
      </c>
      <c r="R65" s="78">
        <v>20</v>
      </c>
      <c r="S65" s="38">
        <v>36</v>
      </c>
      <c r="T65" s="33"/>
      <c r="U65" s="69"/>
      <c r="V65" s="33"/>
      <c r="W65" s="33"/>
      <c r="X65" s="33"/>
      <c r="Y65" s="9"/>
    </row>
    <row r="66" spans="1:25" ht="15">
      <c r="A66" s="127" t="s">
        <v>187</v>
      </c>
      <c r="B66" s="133" t="s">
        <v>189</v>
      </c>
      <c r="C66" s="193" t="s">
        <v>148</v>
      </c>
      <c r="D66" s="143">
        <f t="shared" si="12"/>
        <v>183</v>
      </c>
      <c r="E66" s="14">
        <v>61</v>
      </c>
      <c r="F66" s="14">
        <f t="shared" si="13"/>
        <v>122</v>
      </c>
      <c r="G66" s="14">
        <f t="shared" si="14"/>
        <v>93</v>
      </c>
      <c r="H66" s="14">
        <v>60</v>
      </c>
      <c r="I66" s="14">
        <v>29</v>
      </c>
      <c r="J66" s="14"/>
      <c r="K66" s="14"/>
      <c r="L66" s="14"/>
      <c r="M66" s="14"/>
      <c r="N66" s="14"/>
      <c r="O66" s="14"/>
      <c r="P66" s="14"/>
      <c r="Q66" s="14">
        <v>30</v>
      </c>
      <c r="R66" s="78">
        <v>20</v>
      </c>
      <c r="S66" s="38">
        <v>72</v>
      </c>
      <c r="T66" s="33"/>
      <c r="U66" s="69"/>
      <c r="V66" s="33"/>
      <c r="W66" s="33"/>
      <c r="X66" s="33"/>
      <c r="Y66" s="9"/>
    </row>
    <row r="67" spans="1:25" ht="15.75" thickBot="1">
      <c r="A67" s="130" t="s">
        <v>186</v>
      </c>
      <c r="B67" s="135" t="s">
        <v>179</v>
      </c>
      <c r="C67" s="194" t="s">
        <v>142</v>
      </c>
      <c r="D67" s="145">
        <f t="shared" si="12"/>
        <v>52</v>
      </c>
      <c r="E67" s="22">
        <v>17</v>
      </c>
      <c r="F67" s="22">
        <f t="shared" si="13"/>
        <v>35</v>
      </c>
      <c r="G67" s="22">
        <f t="shared" si="14"/>
        <v>25</v>
      </c>
      <c r="H67" s="22">
        <v>8</v>
      </c>
      <c r="I67" s="22">
        <v>10</v>
      </c>
      <c r="J67" s="22"/>
      <c r="K67" s="22"/>
      <c r="L67" s="22"/>
      <c r="M67" s="22"/>
      <c r="N67" s="22">
        <v>16</v>
      </c>
      <c r="O67" s="22">
        <v>19</v>
      </c>
      <c r="P67" s="22"/>
      <c r="Q67" s="22"/>
      <c r="R67" s="83"/>
      <c r="S67" s="42"/>
      <c r="T67" s="33"/>
      <c r="U67" s="69"/>
      <c r="V67" s="33"/>
      <c r="W67" s="33"/>
      <c r="X67" s="33"/>
      <c r="Y67" s="9"/>
    </row>
    <row r="68" spans="1:25" ht="15.75" thickBot="1">
      <c r="A68" s="101" t="s">
        <v>68</v>
      </c>
      <c r="B68" s="101" t="s">
        <v>69</v>
      </c>
      <c r="C68" s="102" t="s">
        <v>193</v>
      </c>
      <c r="D68" s="103">
        <f aca="true" t="shared" si="15" ref="D68:J68">D69+D83+D87+D90+D93</f>
        <v>3609</v>
      </c>
      <c r="E68" s="103">
        <f t="shared" si="15"/>
        <v>888</v>
      </c>
      <c r="F68" s="103">
        <f t="shared" si="15"/>
        <v>2721</v>
      </c>
      <c r="G68" s="103">
        <f t="shared" si="15"/>
        <v>1109</v>
      </c>
      <c r="H68" s="103">
        <f t="shared" si="15"/>
        <v>2285</v>
      </c>
      <c r="I68" s="103">
        <f t="shared" si="15"/>
        <v>712</v>
      </c>
      <c r="J68" s="103">
        <f t="shared" si="15"/>
        <v>900</v>
      </c>
      <c r="K68" s="103"/>
      <c r="L68" s="103"/>
      <c r="M68" s="103"/>
      <c r="N68" s="103">
        <f aca="true" t="shared" si="16" ref="N68:S68">N69+N83+N87+N90+N93</f>
        <v>340</v>
      </c>
      <c r="O68" s="103">
        <f t="shared" si="16"/>
        <v>543</v>
      </c>
      <c r="P68" s="103">
        <f t="shared" si="16"/>
        <v>467</v>
      </c>
      <c r="Q68" s="103">
        <f t="shared" si="16"/>
        <v>693</v>
      </c>
      <c r="R68" s="103">
        <f t="shared" si="16"/>
        <v>462</v>
      </c>
      <c r="S68" s="103">
        <f t="shared" si="16"/>
        <v>216</v>
      </c>
      <c r="T68" s="69"/>
      <c r="U68" s="69"/>
      <c r="V68" s="33"/>
      <c r="W68" s="33"/>
      <c r="X68" s="33"/>
      <c r="Y68" s="9"/>
    </row>
    <row r="69" spans="1:25" s="67" customFormat="1" ht="15.75" thickBot="1">
      <c r="A69" s="45" t="s">
        <v>70</v>
      </c>
      <c r="B69" s="5" t="s">
        <v>71</v>
      </c>
      <c r="C69" s="58" t="s">
        <v>155</v>
      </c>
      <c r="D69" s="128">
        <f aca="true" t="shared" si="17" ref="D69:J69">SUM(D70:D82)</f>
        <v>2616</v>
      </c>
      <c r="E69" s="58">
        <f t="shared" si="17"/>
        <v>725</v>
      </c>
      <c r="F69" s="58">
        <f t="shared" si="17"/>
        <v>1891</v>
      </c>
      <c r="G69" s="58">
        <f t="shared" si="17"/>
        <v>900</v>
      </c>
      <c r="H69" s="58">
        <f t="shared" si="17"/>
        <v>1547</v>
      </c>
      <c r="I69" s="58">
        <f t="shared" si="17"/>
        <v>595</v>
      </c>
      <c r="J69" s="58">
        <f t="shared" si="17"/>
        <v>396</v>
      </c>
      <c r="K69" s="58">
        <v>8</v>
      </c>
      <c r="L69" s="58"/>
      <c r="M69" s="58"/>
      <c r="N69" s="58">
        <f aca="true" t="shared" si="18" ref="N69:S69">SUM(N70:N82)</f>
        <v>256</v>
      </c>
      <c r="O69" s="58">
        <f t="shared" si="18"/>
        <v>414</v>
      </c>
      <c r="P69" s="58">
        <f t="shared" si="18"/>
        <v>281</v>
      </c>
      <c r="Q69" s="58">
        <f t="shared" si="18"/>
        <v>444</v>
      </c>
      <c r="R69" s="58">
        <f t="shared" si="18"/>
        <v>340</v>
      </c>
      <c r="S69" s="58">
        <f t="shared" si="18"/>
        <v>156</v>
      </c>
      <c r="T69" s="70"/>
      <c r="U69" s="73"/>
      <c r="V69" s="70"/>
      <c r="W69" s="70"/>
      <c r="X69" s="70"/>
      <c r="Y69" s="66"/>
    </row>
    <row r="70" spans="1:25" ht="15">
      <c r="A70" s="152" t="s">
        <v>72</v>
      </c>
      <c r="B70" s="157" t="s">
        <v>73</v>
      </c>
      <c r="C70" s="166" t="s">
        <v>148</v>
      </c>
      <c r="D70" s="136">
        <f aca="true" t="shared" si="19" ref="D70:D82">SUM(E70:F70)</f>
        <v>181</v>
      </c>
      <c r="E70" s="13">
        <v>57</v>
      </c>
      <c r="F70" s="13">
        <f>SUM(N70:S70)</f>
        <v>124</v>
      </c>
      <c r="G70" s="13">
        <f>F70-I70</f>
        <v>86</v>
      </c>
      <c r="H70" s="13">
        <v>98</v>
      </c>
      <c r="I70" s="13">
        <v>38</v>
      </c>
      <c r="J70" s="4"/>
      <c r="K70" s="4"/>
      <c r="L70" s="4"/>
      <c r="M70" s="4"/>
      <c r="N70" s="13"/>
      <c r="O70" s="13"/>
      <c r="P70" s="4">
        <v>39</v>
      </c>
      <c r="Q70" s="4">
        <v>45</v>
      </c>
      <c r="R70" s="82">
        <v>40</v>
      </c>
      <c r="S70" s="37"/>
      <c r="T70" s="69"/>
      <c r="U70" s="69"/>
      <c r="V70" s="69"/>
      <c r="W70" s="69"/>
      <c r="X70" s="33"/>
      <c r="Y70" s="9"/>
    </row>
    <row r="71" spans="1:25" ht="15">
      <c r="A71" s="105" t="s">
        <v>74</v>
      </c>
      <c r="B71" s="132" t="s">
        <v>75</v>
      </c>
      <c r="C71" s="140" t="s">
        <v>191</v>
      </c>
      <c r="D71" s="136">
        <f t="shared" si="19"/>
        <v>671</v>
      </c>
      <c r="E71" s="14">
        <v>212</v>
      </c>
      <c r="F71" s="13">
        <f aca="true" t="shared" si="20" ref="F71:F82">SUM(N71:S71)</f>
        <v>459</v>
      </c>
      <c r="G71" s="13">
        <f aca="true" t="shared" si="21" ref="G71:G80">F71-I71</f>
        <v>339</v>
      </c>
      <c r="H71" s="13">
        <v>380</v>
      </c>
      <c r="I71" s="14">
        <v>120</v>
      </c>
      <c r="J71" s="2"/>
      <c r="K71" s="2"/>
      <c r="L71" s="2"/>
      <c r="M71" s="2"/>
      <c r="N71" s="14">
        <v>96</v>
      </c>
      <c r="O71" s="14">
        <v>114</v>
      </c>
      <c r="P71" s="14">
        <v>52</v>
      </c>
      <c r="Q71" s="14">
        <v>75</v>
      </c>
      <c r="R71" s="78">
        <v>50</v>
      </c>
      <c r="S71" s="38">
        <v>72</v>
      </c>
      <c r="T71" s="69"/>
      <c r="U71" s="69"/>
      <c r="V71" s="69"/>
      <c r="W71" s="69"/>
      <c r="X71" s="33"/>
      <c r="Y71" s="9"/>
    </row>
    <row r="72" spans="1:25" ht="15">
      <c r="A72" s="105" t="s">
        <v>76</v>
      </c>
      <c r="B72" s="132" t="s">
        <v>77</v>
      </c>
      <c r="C72" s="140" t="s">
        <v>148</v>
      </c>
      <c r="D72" s="136">
        <f t="shared" si="19"/>
        <v>135</v>
      </c>
      <c r="E72" s="14">
        <v>45</v>
      </c>
      <c r="F72" s="13">
        <f t="shared" si="20"/>
        <v>90</v>
      </c>
      <c r="G72" s="13">
        <f t="shared" si="21"/>
        <v>45</v>
      </c>
      <c r="H72" s="13">
        <v>75</v>
      </c>
      <c r="I72" s="14">
        <v>45</v>
      </c>
      <c r="J72" s="2"/>
      <c r="K72" s="2"/>
      <c r="L72" s="2"/>
      <c r="M72" s="2"/>
      <c r="N72" s="14"/>
      <c r="O72" s="14">
        <v>19</v>
      </c>
      <c r="P72" s="14">
        <v>26</v>
      </c>
      <c r="Q72" s="14">
        <v>45</v>
      </c>
      <c r="R72" s="78"/>
      <c r="S72" s="38"/>
      <c r="T72" s="69"/>
      <c r="U72" s="69"/>
      <c r="V72" s="69"/>
      <c r="W72" s="69"/>
      <c r="X72" s="33"/>
      <c r="Y72" s="9"/>
    </row>
    <row r="73" spans="1:25" ht="15">
      <c r="A73" s="153" t="s">
        <v>78</v>
      </c>
      <c r="B73" s="158" t="s">
        <v>79</v>
      </c>
      <c r="C73" s="140" t="s">
        <v>196</v>
      </c>
      <c r="D73" s="136">
        <f t="shared" si="19"/>
        <v>382</v>
      </c>
      <c r="E73" s="14">
        <v>127</v>
      </c>
      <c r="F73" s="13">
        <f t="shared" si="20"/>
        <v>255</v>
      </c>
      <c r="G73" s="13">
        <f t="shared" si="21"/>
        <v>154</v>
      </c>
      <c r="H73" s="13">
        <v>210</v>
      </c>
      <c r="I73" s="14">
        <v>101</v>
      </c>
      <c r="J73" s="2"/>
      <c r="K73" s="2"/>
      <c r="L73" s="2"/>
      <c r="M73" s="2"/>
      <c r="N73" s="2">
        <v>48</v>
      </c>
      <c r="O73" s="2">
        <v>57</v>
      </c>
      <c r="P73" s="2">
        <v>39</v>
      </c>
      <c r="Q73" s="2">
        <v>45</v>
      </c>
      <c r="R73" s="79">
        <v>30</v>
      </c>
      <c r="S73" s="38">
        <v>36</v>
      </c>
      <c r="T73" s="69"/>
      <c r="U73" s="69"/>
      <c r="V73" s="69"/>
      <c r="W73" s="69"/>
      <c r="X73" s="33"/>
      <c r="Y73" s="9"/>
    </row>
    <row r="74" spans="1:25" ht="17.25" customHeight="1">
      <c r="A74" s="105" t="s">
        <v>80</v>
      </c>
      <c r="B74" s="159" t="s">
        <v>81</v>
      </c>
      <c r="C74" s="140" t="s">
        <v>148</v>
      </c>
      <c r="D74" s="136">
        <f t="shared" si="19"/>
        <v>176</v>
      </c>
      <c r="E74" s="14">
        <v>59</v>
      </c>
      <c r="F74" s="13">
        <f t="shared" si="20"/>
        <v>117</v>
      </c>
      <c r="G74" s="13">
        <f t="shared" si="21"/>
        <v>81</v>
      </c>
      <c r="H74" s="13">
        <v>96</v>
      </c>
      <c r="I74" s="14">
        <v>36</v>
      </c>
      <c r="J74" s="2"/>
      <c r="K74" s="2"/>
      <c r="L74" s="2"/>
      <c r="M74" s="2"/>
      <c r="N74" s="2">
        <v>32</v>
      </c>
      <c r="O74" s="2">
        <v>38</v>
      </c>
      <c r="P74" s="2">
        <v>47</v>
      </c>
      <c r="Q74" s="2"/>
      <c r="R74" s="78"/>
      <c r="S74" s="38"/>
      <c r="T74" s="69"/>
      <c r="U74" s="69"/>
      <c r="V74" s="69"/>
      <c r="W74" s="69"/>
      <c r="X74" s="33"/>
      <c r="Y74" s="9"/>
    </row>
    <row r="75" spans="1:25" ht="15" customHeight="1">
      <c r="A75" s="153" t="s">
        <v>82</v>
      </c>
      <c r="B75" s="159" t="s">
        <v>83</v>
      </c>
      <c r="C75" s="140" t="s">
        <v>157</v>
      </c>
      <c r="D75" s="136">
        <f t="shared" si="19"/>
        <v>189</v>
      </c>
      <c r="E75" s="14">
        <v>63</v>
      </c>
      <c r="F75" s="13">
        <f t="shared" si="20"/>
        <v>126</v>
      </c>
      <c r="G75" s="13">
        <f t="shared" si="21"/>
        <v>63</v>
      </c>
      <c r="H75" s="13">
        <v>98</v>
      </c>
      <c r="I75" s="14">
        <v>63</v>
      </c>
      <c r="J75" s="2"/>
      <c r="K75" s="2"/>
      <c r="L75" s="2"/>
      <c r="M75" s="2"/>
      <c r="N75" s="2">
        <v>32</v>
      </c>
      <c r="O75" s="2">
        <v>38</v>
      </c>
      <c r="P75" s="2">
        <v>26</v>
      </c>
      <c r="Q75" s="14">
        <v>30</v>
      </c>
      <c r="R75" s="78"/>
      <c r="S75" s="38"/>
      <c r="T75" s="69"/>
      <c r="U75" s="69"/>
      <c r="V75" s="69"/>
      <c r="W75" s="69"/>
      <c r="X75" s="33"/>
      <c r="Y75" s="9"/>
    </row>
    <row r="76" spans="1:25" ht="15">
      <c r="A76" s="105" t="s">
        <v>84</v>
      </c>
      <c r="B76" s="132" t="s">
        <v>85</v>
      </c>
      <c r="C76" s="140" t="s">
        <v>142</v>
      </c>
      <c r="D76" s="136">
        <f t="shared" si="19"/>
        <v>81</v>
      </c>
      <c r="E76" s="14">
        <v>27</v>
      </c>
      <c r="F76" s="13">
        <f t="shared" si="20"/>
        <v>54</v>
      </c>
      <c r="G76" s="13">
        <f t="shared" si="21"/>
        <v>27</v>
      </c>
      <c r="H76" s="13">
        <v>34</v>
      </c>
      <c r="I76" s="14">
        <v>27</v>
      </c>
      <c r="J76" s="2"/>
      <c r="K76" s="2"/>
      <c r="L76" s="2"/>
      <c r="M76" s="2"/>
      <c r="N76" s="2">
        <v>16</v>
      </c>
      <c r="O76" s="2">
        <v>38</v>
      </c>
      <c r="P76" s="2"/>
      <c r="Q76" s="14"/>
      <c r="R76" s="78"/>
      <c r="S76" s="38"/>
      <c r="T76" s="69"/>
      <c r="U76" s="69"/>
      <c r="V76" s="69"/>
      <c r="W76" s="69"/>
      <c r="X76" s="33"/>
      <c r="Y76" s="9"/>
    </row>
    <row r="77" spans="1:25" ht="15">
      <c r="A77" s="105" t="s">
        <v>86</v>
      </c>
      <c r="B77" s="132" t="s">
        <v>87</v>
      </c>
      <c r="C77" s="140" t="s">
        <v>142</v>
      </c>
      <c r="D77" s="136">
        <f t="shared" si="19"/>
        <v>105</v>
      </c>
      <c r="E77" s="14">
        <v>35</v>
      </c>
      <c r="F77" s="13">
        <f>SUM(N77:S77)</f>
        <v>70</v>
      </c>
      <c r="G77" s="13">
        <f t="shared" si="21"/>
        <v>35</v>
      </c>
      <c r="H77" s="13">
        <v>40</v>
      </c>
      <c r="I77" s="14">
        <v>35</v>
      </c>
      <c r="J77" s="2"/>
      <c r="K77" s="2"/>
      <c r="L77" s="2"/>
      <c r="M77" s="2"/>
      <c r="N77" s="2">
        <v>32</v>
      </c>
      <c r="O77" s="2">
        <v>38</v>
      </c>
      <c r="P77" s="2"/>
      <c r="Q77" s="2"/>
      <c r="R77" s="79"/>
      <c r="S77" s="38"/>
      <c r="T77" s="24"/>
      <c r="U77" s="24"/>
      <c r="V77" s="24"/>
      <c r="W77" s="24"/>
      <c r="X77" s="33"/>
      <c r="Y77" s="9"/>
    </row>
    <row r="78" spans="1:25" ht="15">
      <c r="A78" s="105" t="s">
        <v>180</v>
      </c>
      <c r="B78" s="132" t="s">
        <v>181</v>
      </c>
      <c r="C78" s="140" t="s">
        <v>142</v>
      </c>
      <c r="D78" s="136">
        <f t="shared" si="19"/>
        <v>84</v>
      </c>
      <c r="E78" s="14">
        <v>28</v>
      </c>
      <c r="F78" s="13">
        <f>SUM(N78:S78)</f>
        <v>56</v>
      </c>
      <c r="G78" s="13">
        <f t="shared" si="21"/>
        <v>38</v>
      </c>
      <c r="H78" s="13">
        <v>40</v>
      </c>
      <c r="I78" s="14">
        <v>18</v>
      </c>
      <c r="J78" s="2"/>
      <c r="K78" s="2"/>
      <c r="L78" s="2"/>
      <c r="M78" s="2"/>
      <c r="N78" s="2"/>
      <c r="O78" s="2"/>
      <c r="P78" s="2">
        <v>26</v>
      </c>
      <c r="Q78" s="2">
        <v>30</v>
      </c>
      <c r="R78" s="79"/>
      <c r="S78" s="38"/>
      <c r="T78" s="24"/>
      <c r="U78" s="24"/>
      <c r="V78" s="24"/>
      <c r="W78" s="24"/>
      <c r="X78" s="33"/>
      <c r="Y78" s="9"/>
    </row>
    <row r="79" spans="1:25" ht="15">
      <c r="A79" s="105" t="s">
        <v>182</v>
      </c>
      <c r="B79" s="132" t="s">
        <v>183</v>
      </c>
      <c r="C79" s="140" t="s">
        <v>142</v>
      </c>
      <c r="D79" s="136">
        <f t="shared" si="19"/>
        <v>66</v>
      </c>
      <c r="E79" s="14">
        <v>22</v>
      </c>
      <c r="F79" s="13">
        <f>SUM(N79:S79)</f>
        <v>44</v>
      </c>
      <c r="G79" s="13">
        <f t="shared" si="21"/>
        <v>32</v>
      </c>
      <c r="H79" s="13">
        <v>30</v>
      </c>
      <c r="I79" s="14">
        <v>12</v>
      </c>
      <c r="J79" s="2"/>
      <c r="K79" s="2"/>
      <c r="L79" s="2"/>
      <c r="M79" s="2"/>
      <c r="N79" s="2"/>
      <c r="O79" s="2"/>
      <c r="P79" s="2"/>
      <c r="Q79" s="2"/>
      <c r="R79" s="79">
        <v>20</v>
      </c>
      <c r="S79" s="38">
        <v>24</v>
      </c>
      <c r="T79" s="24"/>
      <c r="U79" s="24"/>
      <c r="V79" s="24"/>
      <c r="W79" s="24"/>
      <c r="X79" s="33"/>
      <c r="Y79" s="9"/>
    </row>
    <row r="80" spans="1:25" ht="27">
      <c r="A80" s="105" t="s">
        <v>184</v>
      </c>
      <c r="B80" s="158" t="s">
        <v>185</v>
      </c>
      <c r="C80" s="140" t="s">
        <v>147</v>
      </c>
      <c r="D80" s="136">
        <f t="shared" si="19"/>
        <v>150</v>
      </c>
      <c r="E80" s="14">
        <v>50</v>
      </c>
      <c r="F80" s="13">
        <f>SUM(N80:S80)</f>
        <v>100</v>
      </c>
      <c r="G80" s="13">
        <f t="shared" si="21"/>
        <v>0</v>
      </c>
      <c r="H80" s="13">
        <v>50</v>
      </c>
      <c r="I80" s="14">
        <v>100</v>
      </c>
      <c r="J80" s="2"/>
      <c r="K80" s="2"/>
      <c r="L80" s="2"/>
      <c r="M80" s="2"/>
      <c r="N80" s="2"/>
      <c r="O80" s="2"/>
      <c r="P80" s="2">
        <v>26</v>
      </c>
      <c r="Q80" s="2">
        <v>30</v>
      </c>
      <c r="R80" s="79">
        <v>20</v>
      </c>
      <c r="S80" s="38">
        <v>24</v>
      </c>
      <c r="T80" s="24"/>
      <c r="U80" s="24"/>
      <c r="V80" s="24"/>
      <c r="W80" s="24"/>
      <c r="X80" s="33"/>
      <c r="Y80" s="9"/>
    </row>
    <row r="81" spans="1:25" ht="15">
      <c r="A81" s="105" t="s">
        <v>88</v>
      </c>
      <c r="B81" s="132" t="s">
        <v>6</v>
      </c>
      <c r="C81" s="140" t="s">
        <v>146</v>
      </c>
      <c r="D81" s="136">
        <f t="shared" si="19"/>
        <v>72</v>
      </c>
      <c r="E81" s="14">
        <v>0</v>
      </c>
      <c r="F81" s="13">
        <f t="shared" si="20"/>
        <v>72</v>
      </c>
      <c r="G81" s="13">
        <v>0</v>
      </c>
      <c r="H81" s="13">
        <v>72</v>
      </c>
      <c r="I81" s="14">
        <v>0</v>
      </c>
      <c r="J81" s="2">
        <v>72</v>
      </c>
      <c r="K81" s="2"/>
      <c r="L81" s="2"/>
      <c r="M81" s="2"/>
      <c r="N81" s="14"/>
      <c r="O81" s="14">
        <v>72</v>
      </c>
      <c r="P81" s="14"/>
      <c r="Q81" s="14"/>
      <c r="R81" s="78"/>
      <c r="S81" s="38"/>
      <c r="T81" s="24"/>
      <c r="U81" s="24"/>
      <c r="V81" s="24"/>
      <c r="W81" s="24"/>
      <c r="X81" s="33"/>
      <c r="Y81" s="9"/>
    </row>
    <row r="82" spans="1:25" ht="15.75" thickBot="1">
      <c r="A82" s="127" t="s">
        <v>89</v>
      </c>
      <c r="B82" s="133" t="s">
        <v>7</v>
      </c>
      <c r="C82" s="167" t="s">
        <v>161</v>
      </c>
      <c r="D82" s="136">
        <f t="shared" si="19"/>
        <v>324</v>
      </c>
      <c r="E82" s="3">
        <v>0</v>
      </c>
      <c r="F82" s="13">
        <f t="shared" si="20"/>
        <v>324</v>
      </c>
      <c r="G82" s="13">
        <v>0</v>
      </c>
      <c r="H82" s="30">
        <v>324</v>
      </c>
      <c r="I82" s="3">
        <v>0</v>
      </c>
      <c r="J82" s="16">
        <v>324</v>
      </c>
      <c r="K82" s="16"/>
      <c r="L82" s="16"/>
      <c r="M82" s="16"/>
      <c r="N82" s="3"/>
      <c r="O82" s="3"/>
      <c r="P82" s="3"/>
      <c r="Q82" s="3">
        <v>144</v>
      </c>
      <c r="R82" s="80">
        <v>180</v>
      </c>
      <c r="S82" s="39"/>
      <c r="T82" s="24"/>
      <c r="U82" s="24"/>
      <c r="V82" s="24"/>
      <c r="W82" s="24"/>
      <c r="X82" s="33"/>
      <c r="Y82" s="9"/>
    </row>
    <row r="83" spans="1:25" ht="15.75" thickBot="1">
      <c r="A83" s="45" t="s">
        <v>90</v>
      </c>
      <c r="B83" s="46" t="s">
        <v>91</v>
      </c>
      <c r="C83" s="58" t="s">
        <v>155</v>
      </c>
      <c r="D83" s="128">
        <f aca="true" t="shared" si="22" ref="D83:J83">D84+D85+D86</f>
        <v>424</v>
      </c>
      <c r="E83" s="58">
        <f t="shared" si="22"/>
        <v>45</v>
      </c>
      <c r="F83" s="58">
        <f t="shared" si="22"/>
        <v>379</v>
      </c>
      <c r="G83" s="58">
        <f t="shared" si="22"/>
        <v>61</v>
      </c>
      <c r="H83" s="58">
        <f t="shared" si="22"/>
        <v>368</v>
      </c>
      <c r="I83" s="58">
        <f t="shared" si="22"/>
        <v>30</v>
      </c>
      <c r="J83" s="58">
        <f t="shared" si="22"/>
        <v>288</v>
      </c>
      <c r="K83" s="58">
        <v>8</v>
      </c>
      <c r="L83" s="58"/>
      <c r="M83" s="58"/>
      <c r="N83" s="58">
        <f>N84+N85+N86</f>
        <v>52</v>
      </c>
      <c r="O83" s="58">
        <f>O84+O85+O86</f>
        <v>91</v>
      </c>
      <c r="P83" s="58">
        <f>P84+P85+P86</f>
        <v>62</v>
      </c>
      <c r="Q83" s="58">
        <f>Q84+Q85+Q86</f>
        <v>174</v>
      </c>
      <c r="R83" s="85"/>
      <c r="S83" s="58"/>
      <c r="T83" s="33"/>
      <c r="U83" s="33"/>
      <c r="V83" s="33"/>
      <c r="W83" s="33"/>
      <c r="X83" s="33"/>
      <c r="Y83" s="9"/>
    </row>
    <row r="84" spans="1:25" ht="15">
      <c r="A84" s="106" t="s">
        <v>92</v>
      </c>
      <c r="B84" s="134" t="s">
        <v>93</v>
      </c>
      <c r="C84" s="168" t="s">
        <v>177</v>
      </c>
      <c r="D84" s="136">
        <f>SUM(E84:F84)</f>
        <v>136</v>
      </c>
      <c r="E84" s="13">
        <v>45</v>
      </c>
      <c r="F84" s="13">
        <f>SUM(N84:S84)</f>
        <v>91</v>
      </c>
      <c r="G84" s="13">
        <f>F84-I84</f>
        <v>61</v>
      </c>
      <c r="H84" s="13">
        <v>80</v>
      </c>
      <c r="I84" s="13">
        <v>30</v>
      </c>
      <c r="J84" s="4"/>
      <c r="K84" s="4"/>
      <c r="L84" s="4"/>
      <c r="M84" s="4"/>
      <c r="N84" s="13">
        <v>16</v>
      </c>
      <c r="O84" s="13">
        <v>19</v>
      </c>
      <c r="P84" s="13">
        <v>26</v>
      </c>
      <c r="Q84" s="13">
        <v>30</v>
      </c>
      <c r="R84" s="81"/>
      <c r="S84" s="37"/>
      <c r="T84" s="33"/>
      <c r="U84" s="69"/>
      <c r="V84" s="33"/>
      <c r="W84" s="33"/>
      <c r="X84" s="33"/>
      <c r="Y84" s="9"/>
    </row>
    <row r="85" spans="1:25" ht="15">
      <c r="A85" s="105" t="s">
        <v>94</v>
      </c>
      <c r="B85" s="132" t="s">
        <v>6</v>
      </c>
      <c r="C85" s="140" t="s">
        <v>146</v>
      </c>
      <c r="D85" s="136">
        <f>SUM(E85:F85)</f>
        <v>36</v>
      </c>
      <c r="E85" s="14">
        <v>0</v>
      </c>
      <c r="F85" s="13">
        <f>SUM(N85:S85)</f>
        <v>36</v>
      </c>
      <c r="G85" s="13">
        <v>0</v>
      </c>
      <c r="H85" s="13">
        <v>36</v>
      </c>
      <c r="I85" s="14">
        <v>0</v>
      </c>
      <c r="J85" s="2">
        <v>36</v>
      </c>
      <c r="K85" s="2"/>
      <c r="L85" s="2"/>
      <c r="M85" s="2"/>
      <c r="N85" s="14"/>
      <c r="O85" s="14"/>
      <c r="P85" s="14"/>
      <c r="Q85" s="14">
        <v>36</v>
      </c>
      <c r="R85" s="78"/>
      <c r="S85" s="38"/>
      <c r="T85" s="33"/>
      <c r="U85" s="24"/>
      <c r="V85" s="33"/>
      <c r="W85" s="33"/>
      <c r="X85" s="33"/>
      <c r="Y85" s="9"/>
    </row>
    <row r="86" spans="1:25" s="72" customFormat="1" ht="15.75" thickBot="1">
      <c r="A86" s="127" t="s">
        <v>95</v>
      </c>
      <c r="B86" s="133" t="s">
        <v>7</v>
      </c>
      <c r="C86" s="165" t="s">
        <v>147</v>
      </c>
      <c r="D86" s="136">
        <f>SUM(E86:F86)</f>
        <v>252</v>
      </c>
      <c r="E86" s="3">
        <v>0</v>
      </c>
      <c r="F86" s="13">
        <f>SUM(N86:S86)</f>
        <v>252</v>
      </c>
      <c r="G86" s="30">
        <v>0</v>
      </c>
      <c r="H86" s="30">
        <v>252</v>
      </c>
      <c r="I86" s="3">
        <v>0</v>
      </c>
      <c r="J86" s="16">
        <v>252</v>
      </c>
      <c r="K86" s="16"/>
      <c r="L86" s="16"/>
      <c r="M86" s="16"/>
      <c r="N86" s="3">
        <v>36</v>
      </c>
      <c r="O86" s="3">
        <v>72</v>
      </c>
      <c r="P86" s="3">
        <v>36</v>
      </c>
      <c r="Q86" s="3">
        <v>108</v>
      </c>
      <c r="R86" s="80"/>
      <c r="S86" s="39"/>
      <c r="T86" s="33"/>
      <c r="U86" s="24"/>
      <c r="V86" s="33"/>
      <c r="W86" s="33"/>
      <c r="X86" s="33"/>
      <c r="Y86" s="9"/>
    </row>
    <row r="87" spans="1:25" ht="15.75" thickBot="1">
      <c r="A87" s="98" t="s">
        <v>96</v>
      </c>
      <c r="B87" s="109" t="s">
        <v>97</v>
      </c>
      <c r="C87" s="113" t="s">
        <v>155</v>
      </c>
      <c r="D87" s="161">
        <f aca="true" t="shared" si="23" ref="D87:J87">D88+D89</f>
        <v>216</v>
      </c>
      <c r="E87" s="96">
        <f t="shared" si="23"/>
        <v>48</v>
      </c>
      <c r="F87" s="96">
        <f t="shared" si="23"/>
        <v>168</v>
      </c>
      <c r="G87" s="96">
        <f t="shared" si="23"/>
        <v>64</v>
      </c>
      <c r="H87" s="96">
        <f t="shared" si="23"/>
        <v>152</v>
      </c>
      <c r="I87" s="96">
        <f t="shared" si="23"/>
        <v>32</v>
      </c>
      <c r="J87" s="96">
        <f t="shared" si="23"/>
        <v>72</v>
      </c>
      <c r="K87" s="96">
        <v>8</v>
      </c>
      <c r="L87" s="96"/>
      <c r="M87" s="96"/>
      <c r="N87" s="96">
        <f>N88+N89</f>
        <v>32</v>
      </c>
      <c r="O87" s="96">
        <f>O88+O89</f>
        <v>38</v>
      </c>
      <c r="P87" s="96">
        <f>P88+P89</f>
        <v>98</v>
      </c>
      <c r="Q87" s="96">
        <f>Q88+Q89</f>
        <v>0</v>
      </c>
      <c r="R87" s="96">
        <f>R88+R89</f>
        <v>0</v>
      </c>
      <c r="S87" s="96"/>
      <c r="T87" s="33"/>
      <c r="U87" s="33"/>
      <c r="V87" s="33"/>
      <c r="W87" s="33"/>
      <c r="X87" s="33"/>
      <c r="Y87" s="9"/>
    </row>
    <row r="88" spans="1:25" ht="15">
      <c r="A88" s="154" t="s">
        <v>98</v>
      </c>
      <c r="B88" s="160" t="s">
        <v>99</v>
      </c>
      <c r="C88" s="139" t="s">
        <v>148</v>
      </c>
      <c r="D88" s="95">
        <f>SUM(E88:F88)</f>
        <v>144</v>
      </c>
      <c r="E88" s="95">
        <v>48</v>
      </c>
      <c r="F88" s="17">
        <f>SUM(N88:S88)</f>
        <v>96</v>
      </c>
      <c r="G88" s="17">
        <f>F88-I88</f>
        <v>64</v>
      </c>
      <c r="H88" s="17">
        <v>80</v>
      </c>
      <c r="I88" s="17">
        <v>32</v>
      </c>
      <c r="J88" s="18"/>
      <c r="K88" s="18"/>
      <c r="L88" s="18"/>
      <c r="M88" s="18"/>
      <c r="N88" s="18">
        <v>32</v>
      </c>
      <c r="O88" s="18">
        <v>38</v>
      </c>
      <c r="P88" s="18">
        <v>26</v>
      </c>
      <c r="Q88" s="18"/>
      <c r="R88" s="84"/>
      <c r="S88" s="40"/>
      <c r="T88" s="33"/>
      <c r="U88" s="71"/>
      <c r="V88" s="71"/>
      <c r="W88" s="33"/>
      <c r="X88" s="33"/>
      <c r="Y88" s="9"/>
    </row>
    <row r="89" spans="1:25" ht="15" customHeight="1" thickBot="1">
      <c r="A89" s="130" t="s">
        <v>100</v>
      </c>
      <c r="B89" s="135" t="s">
        <v>7</v>
      </c>
      <c r="C89" s="141" t="s">
        <v>146</v>
      </c>
      <c r="D89" s="162">
        <f>SUM(E89:F89)</f>
        <v>72</v>
      </c>
      <c r="E89" s="22">
        <v>0</v>
      </c>
      <c r="F89" s="22">
        <f>SUM(N89:S89)</f>
        <v>72</v>
      </c>
      <c r="G89" s="22">
        <v>0</v>
      </c>
      <c r="H89" s="22">
        <v>72</v>
      </c>
      <c r="I89" s="22">
        <v>0</v>
      </c>
      <c r="J89" s="23">
        <v>72</v>
      </c>
      <c r="K89" s="23"/>
      <c r="L89" s="23"/>
      <c r="M89" s="23"/>
      <c r="N89" s="22"/>
      <c r="O89" s="22"/>
      <c r="P89" s="22">
        <v>72</v>
      </c>
      <c r="Q89" s="22"/>
      <c r="R89" s="83"/>
      <c r="S89" s="42"/>
      <c r="T89" s="33"/>
      <c r="U89" s="33"/>
      <c r="V89" s="69"/>
      <c r="W89" s="33"/>
      <c r="X89" s="33"/>
      <c r="Y89" s="9"/>
    </row>
    <row r="90" spans="1:25" ht="15.75" thickBot="1">
      <c r="A90" s="114" t="s">
        <v>101</v>
      </c>
      <c r="B90" s="115" t="s">
        <v>102</v>
      </c>
      <c r="C90" s="116" t="s">
        <v>155</v>
      </c>
      <c r="D90" s="163">
        <f aca="true" t="shared" si="24" ref="D90:J90">D91+D92</f>
        <v>200</v>
      </c>
      <c r="E90" s="112">
        <f t="shared" si="24"/>
        <v>43</v>
      </c>
      <c r="F90" s="112">
        <f t="shared" si="24"/>
        <v>157</v>
      </c>
      <c r="G90" s="112">
        <f t="shared" si="24"/>
        <v>57</v>
      </c>
      <c r="H90" s="112">
        <f t="shared" si="24"/>
        <v>142</v>
      </c>
      <c r="I90" s="112">
        <f t="shared" si="24"/>
        <v>28</v>
      </c>
      <c r="J90" s="112">
        <f t="shared" si="24"/>
        <v>72</v>
      </c>
      <c r="K90" s="112">
        <v>8</v>
      </c>
      <c r="L90" s="112"/>
      <c r="M90" s="112"/>
      <c r="N90" s="112">
        <f aca="true" t="shared" si="25" ref="N90:S90">N91+N92</f>
        <v>0</v>
      </c>
      <c r="O90" s="112">
        <f t="shared" si="25"/>
        <v>0</v>
      </c>
      <c r="P90" s="112">
        <f t="shared" si="25"/>
        <v>26</v>
      </c>
      <c r="Q90" s="112">
        <f t="shared" si="25"/>
        <v>75</v>
      </c>
      <c r="R90" s="112">
        <f t="shared" si="25"/>
        <v>56</v>
      </c>
      <c r="S90" s="112">
        <f t="shared" si="25"/>
        <v>0</v>
      </c>
      <c r="T90" s="33"/>
      <c r="U90" s="33"/>
      <c r="V90" s="24"/>
      <c r="W90" s="33"/>
      <c r="X90" s="33"/>
      <c r="Y90" s="9"/>
    </row>
    <row r="91" spans="1:25" s="43" customFormat="1" ht="27">
      <c r="A91" s="154" t="s">
        <v>103</v>
      </c>
      <c r="B91" s="160" t="s">
        <v>104</v>
      </c>
      <c r="C91" s="169" t="s">
        <v>148</v>
      </c>
      <c r="D91" s="95">
        <f aca="true" t="shared" si="26" ref="D91:D96">SUM(E91:F91)</f>
        <v>128</v>
      </c>
      <c r="E91" s="17">
        <v>43</v>
      </c>
      <c r="F91" s="17">
        <f>SUM(L91:S91)</f>
        <v>85</v>
      </c>
      <c r="G91" s="17">
        <f>F91-I91</f>
        <v>57</v>
      </c>
      <c r="H91" s="17">
        <v>70</v>
      </c>
      <c r="I91" s="17">
        <v>28</v>
      </c>
      <c r="J91" s="18"/>
      <c r="K91" s="18"/>
      <c r="L91" s="18"/>
      <c r="M91" s="18"/>
      <c r="N91" s="18"/>
      <c r="O91" s="18"/>
      <c r="P91" s="18">
        <v>26</v>
      </c>
      <c r="Q91" s="18">
        <v>39</v>
      </c>
      <c r="R91" s="84">
        <v>20</v>
      </c>
      <c r="S91" s="40"/>
      <c r="T91" s="33"/>
      <c r="U91" s="33"/>
      <c r="V91" s="24"/>
      <c r="W91" s="33"/>
      <c r="X91" s="33"/>
      <c r="Y91" s="33"/>
    </row>
    <row r="92" spans="1:25" s="43" customFormat="1" ht="15.75" thickBot="1">
      <c r="A92" s="130" t="s">
        <v>105</v>
      </c>
      <c r="B92" s="135" t="s">
        <v>6</v>
      </c>
      <c r="C92" s="170" t="s">
        <v>142</v>
      </c>
      <c r="D92" s="164">
        <f t="shared" si="26"/>
        <v>72</v>
      </c>
      <c r="E92" s="22">
        <v>0</v>
      </c>
      <c r="F92" s="22">
        <f>SUM(L92:S92)</f>
        <v>72</v>
      </c>
      <c r="G92" s="22">
        <v>0</v>
      </c>
      <c r="H92" s="22">
        <v>72</v>
      </c>
      <c r="I92" s="22">
        <v>0</v>
      </c>
      <c r="J92" s="23">
        <v>72</v>
      </c>
      <c r="K92" s="23"/>
      <c r="L92" s="23"/>
      <c r="M92" s="23"/>
      <c r="N92" s="22"/>
      <c r="O92" s="22"/>
      <c r="P92" s="22"/>
      <c r="Q92" s="22">
        <v>36</v>
      </c>
      <c r="R92" s="22">
        <v>36</v>
      </c>
      <c r="S92" s="42"/>
      <c r="T92" s="33"/>
      <c r="U92" s="33"/>
      <c r="V92" s="33"/>
      <c r="W92" s="33"/>
      <c r="X92" s="33"/>
      <c r="Y92" s="33"/>
    </row>
    <row r="93" spans="1:25" s="43" customFormat="1" ht="15.75" thickBot="1">
      <c r="A93" s="101" t="s">
        <v>151</v>
      </c>
      <c r="B93" s="110" t="s">
        <v>126</v>
      </c>
      <c r="C93" s="111" t="s">
        <v>155</v>
      </c>
      <c r="D93" s="163">
        <f t="shared" si="26"/>
        <v>153</v>
      </c>
      <c r="E93" s="112">
        <f aca="true" t="shared" si="27" ref="E93:J93">SUM(E94:E96)</f>
        <v>27</v>
      </c>
      <c r="F93" s="112">
        <f t="shared" si="27"/>
        <v>126</v>
      </c>
      <c r="G93" s="112">
        <f t="shared" si="27"/>
        <v>27</v>
      </c>
      <c r="H93" s="112">
        <f t="shared" si="27"/>
        <v>76</v>
      </c>
      <c r="I93" s="112">
        <f t="shared" si="27"/>
        <v>27</v>
      </c>
      <c r="J93" s="112">
        <f t="shared" si="27"/>
        <v>72</v>
      </c>
      <c r="K93" s="112"/>
      <c r="L93" s="112"/>
      <c r="M93" s="112"/>
      <c r="N93" s="112"/>
      <c r="O93" s="112"/>
      <c r="P93" s="112"/>
      <c r="Q93" s="112"/>
      <c r="R93" s="112">
        <f>SUM(R94:R96)</f>
        <v>66</v>
      </c>
      <c r="S93" s="112">
        <f>SUM(S94:S96)</f>
        <v>60</v>
      </c>
      <c r="T93" s="33"/>
      <c r="U93" s="33"/>
      <c r="V93" s="33"/>
      <c r="W93" s="33"/>
      <c r="X93" s="33"/>
      <c r="Y93" s="33"/>
    </row>
    <row r="94" spans="1:25" s="43" customFormat="1" ht="15">
      <c r="A94" s="104" t="s">
        <v>153</v>
      </c>
      <c r="B94" s="131" t="s">
        <v>127</v>
      </c>
      <c r="C94" s="195" t="s">
        <v>146</v>
      </c>
      <c r="D94" s="142">
        <f t="shared" si="26"/>
        <v>45</v>
      </c>
      <c r="E94" s="17">
        <v>15</v>
      </c>
      <c r="F94" s="17">
        <f>SUM(L94:S94)</f>
        <v>30</v>
      </c>
      <c r="G94" s="17">
        <f>F94-I94</f>
        <v>15</v>
      </c>
      <c r="H94" s="17">
        <v>2</v>
      </c>
      <c r="I94" s="17">
        <v>15</v>
      </c>
      <c r="J94" s="17"/>
      <c r="K94" s="17"/>
      <c r="L94" s="17"/>
      <c r="M94" s="17"/>
      <c r="N94" s="17"/>
      <c r="O94" s="17"/>
      <c r="P94" s="17"/>
      <c r="Q94" s="17"/>
      <c r="R94" s="17">
        <v>30</v>
      </c>
      <c r="S94" s="40"/>
      <c r="T94" s="33"/>
      <c r="U94" s="33"/>
      <c r="V94" s="33"/>
      <c r="W94" s="33"/>
      <c r="X94" s="33"/>
      <c r="Y94" s="33"/>
    </row>
    <row r="95" spans="1:25" s="43" customFormat="1" ht="15">
      <c r="A95" s="105" t="s">
        <v>154</v>
      </c>
      <c r="B95" s="132" t="s">
        <v>128</v>
      </c>
      <c r="C95" s="196" t="s">
        <v>146</v>
      </c>
      <c r="D95" s="143">
        <f t="shared" si="26"/>
        <v>36</v>
      </c>
      <c r="E95" s="14">
        <v>12</v>
      </c>
      <c r="F95" s="14">
        <f>SUM(L95:S95)</f>
        <v>24</v>
      </c>
      <c r="G95" s="14">
        <f>F95-I95</f>
        <v>12</v>
      </c>
      <c r="H95" s="14">
        <v>2</v>
      </c>
      <c r="I95" s="14">
        <v>12</v>
      </c>
      <c r="J95" s="14"/>
      <c r="K95" s="14"/>
      <c r="L95" s="14"/>
      <c r="M95" s="14"/>
      <c r="N95" s="14"/>
      <c r="O95" s="14"/>
      <c r="P95" s="14"/>
      <c r="Q95" s="14"/>
      <c r="R95" s="14"/>
      <c r="S95" s="38">
        <v>24</v>
      </c>
      <c r="T95" s="33"/>
      <c r="U95" s="33"/>
      <c r="V95" s="33"/>
      <c r="W95" s="33"/>
      <c r="X95" s="33"/>
      <c r="Y95" s="33"/>
    </row>
    <row r="96" spans="1:25" s="43" customFormat="1" ht="15.75" thickBot="1">
      <c r="A96" s="127" t="s">
        <v>152</v>
      </c>
      <c r="B96" s="133" t="s">
        <v>6</v>
      </c>
      <c r="C96" s="196" t="s">
        <v>142</v>
      </c>
      <c r="D96" s="144">
        <f t="shared" si="26"/>
        <v>72</v>
      </c>
      <c r="E96" s="3">
        <v>0</v>
      </c>
      <c r="F96" s="3">
        <f>SUM(L96:S96)</f>
        <v>72</v>
      </c>
      <c r="G96" s="3">
        <v>0</v>
      </c>
      <c r="H96" s="3">
        <v>72</v>
      </c>
      <c r="I96" s="3">
        <v>0</v>
      </c>
      <c r="J96" s="3">
        <v>72</v>
      </c>
      <c r="K96" s="3"/>
      <c r="L96" s="3"/>
      <c r="M96" s="3"/>
      <c r="N96" s="3"/>
      <c r="O96" s="3"/>
      <c r="P96" s="3"/>
      <c r="Q96" s="3"/>
      <c r="R96" s="3">
        <v>36</v>
      </c>
      <c r="S96" s="39">
        <v>36</v>
      </c>
      <c r="T96" s="33"/>
      <c r="U96" s="33"/>
      <c r="V96" s="33"/>
      <c r="W96" s="33"/>
      <c r="X96" s="33"/>
      <c r="Y96" s="33"/>
    </row>
    <row r="97" spans="1:25" s="43" customFormat="1" ht="18.75" customHeight="1" thickBot="1">
      <c r="A97" s="129"/>
      <c r="B97" s="203" t="s">
        <v>106</v>
      </c>
      <c r="C97" s="204" t="s">
        <v>218</v>
      </c>
      <c r="D97" s="149">
        <f aca="true" t="shared" si="28" ref="D97:J97">D58+D55+D49+D32</f>
        <v>7542</v>
      </c>
      <c r="E97" s="149">
        <f t="shared" si="28"/>
        <v>2214</v>
      </c>
      <c r="F97" s="149">
        <f t="shared" si="28"/>
        <v>5328</v>
      </c>
      <c r="G97" s="149">
        <f t="shared" si="28"/>
        <v>2259</v>
      </c>
      <c r="H97" s="149">
        <f t="shared" si="28"/>
        <v>2709</v>
      </c>
      <c r="I97" s="149">
        <f t="shared" si="28"/>
        <v>2169</v>
      </c>
      <c r="J97" s="149">
        <f t="shared" si="28"/>
        <v>900</v>
      </c>
      <c r="K97" s="205">
        <v>40</v>
      </c>
      <c r="L97" s="205">
        <f>L32</f>
        <v>612</v>
      </c>
      <c r="M97" s="205">
        <f>M32</f>
        <v>792</v>
      </c>
      <c r="N97" s="205">
        <f aca="true" t="shared" si="29" ref="N97:S97">N58+N55+N49</f>
        <v>612</v>
      </c>
      <c r="O97" s="205">
        <f t="shared" si="29"/>
        <v>828</v>
      </c>
      <c r="P97" s="205">
        <f t="shared" si="29"/>
        <v>576</v>
      </c>
      <c r="Q97" s="205">
        <f t="shared" si="29"/>
        <v>864</v>
      </c>
      <c r="R97" s="205">
        <f t="shared" si="29"/>
        <v>576</v>
      </c>
      <c r="S97" s="206">
        <f t="shared" si="29"/>
        <v>468</v>
      </c>
      <c r="T97" s="33"/>
      <c r="U97" s="33"/>
      <c r="V97" s="33"/>
      <c r="W97" s="33"/>
      <c r="X97" s="33"/>
      <c r="Y97" s="33"/>
    </row>
    <row r="98" spans="1:25" s="43" customFormat="1" ht="16.5" customHeight="1">
      <c r="A98" s="197" t="s">
        <v>107</v>
      </c>
      <c r="B98" s="198" t="s">
        <v>108</v>
      </c>
      <c r="C98" s="199"/>
      <c r="D98" s="200"/>
      <c r="E98" s="200"/>
      <c r="F98" s="200"/>
      <c r="G98" s="200"/>
      <c r="H98" s="200"/>
      <c r="I98" s="200"/>
      <c r="J98" s="201"/>
      <c r="K98" s="201"/>
      <c r="L98" s="201"/>
      <c r="M98" s="201"/>
      <c r="N98" s="201"/>
      <c r="O98" s="201"/>
      <c r="P98" s="201"/>
      <c r="Q98" s="201"/>
      <c r="R98" s="201"/>
      <c r="S98" s="202" t="s">
        <v>109</v>
      </c>
      <c r="T98" s="69"/>
      <c r="U98" s="69" t="s">
        <v>125</v>
      </c>
      <c r="V98" s="33"/>
      <c r="W98" s="33"/>
      <c r="X98" s="33"/>
      <c r="Y98" s="33"/>
    </row>
    <row r="99" spans="1:25" s="43" customFormat="1" ht="15.75" customHeight="1" thickBot="1">
      <c r="A99" s="155" t="s">
        <v>110</v>
      </c>
      <c r="B99" s="150" t="s">
        <v>158</v>
      </c>
      <c r="C99" s="21"/>
      <c r="D99" s="22"/>
      <c r="E99" s="22"/>
      <c r="F99" s="22"/>
      <c r="G99" s="22"/>
      <c r="H99" s="22"/>
      <c r="I99" s="22"/>
      <c r="J99" s="23"/>
      <c r="K99" s="23"/>
      <c r="L99" s="23"/>
      <c r="M99" s="23"/>
      <c r="N99" s="23"/>
      <c r="O99" s="23"/>
      <c r="P99" s="23"/>
      <c r="Q99" s="23"/>
      <c r="R99" s="23"/>
      <c r="S99" s="87" t="s">
        <v>111</v>
      </c>
      <c r="T99" s="33"/>
      <c r="U99" s="33"/>
      <c r="V99" s="33"/>
      <c r="W99" s="33"/>
      <c r="X99" s="33"/>
      <c r="Y99" s="33"/>
    </row>
    <row r="100" spans="1:25" s="43" customFormat="1" ht="17.25" customHeight="1">
      <c r="A100" s="268" t="s">
        <v>163</v>
      </c>
      <c r="B100" s="269"/>
      <c r="C100" s="269"/>
      <c r="D100" s="270"/>
      <c r="E100" s="294" t="s">
        <v>18</v>
      </c>
      <c r="F100" s="286" t="s">
        <v>112</v>
      </c>
      <c r="G100" s="287"/>
      <c r="H100" s="287"/>
      <c r="I100" s="287"/>
      <c r="J100" s="122"/>
      <c r="K100" s="17"/>
      <c r="L100" s="17">
        <f>L32</f>
        <v>612</v>
      </c>
      <c r="M100" s="17">
        <f>M32</f>
        <v>792</v>
      </c>
      <c r="N100" s="18">
        <f aca="true" t="shared" si="30" ref="N100:S100">N97-N101-N102</f>
        <v>576</v>
      </c>
      <c r="O100" s="18">
        <f t="shared" si="30"/>
        <v>684</v>
      </c>
      <c r="P100" s="18">
        <f t="shared" si="30"/>
        <v>468</v>
      </c>
      <c r="Q100" s="18">
        <f t="shared" si="30"/>
        <v>540</v>
      </c>
      <c r="R100" s="18">
        <f t="shared" si="30"/>
        <v>324</v>
      </c>
      <c r="S100" s="40">
        <f t="shared" si="30"/>
        <v>432</v>
      </c>
      <c r="T100" s="74"/>
      <c r="U100" s="33"/>
      <c r="V100" s="71"/>
      <c r="W100" s="71"/>
      <c r="X100" s="33"/>
      <c r="Y100" s="33"/>
    </row>
    <row r="101" spans="1:25" s="43" customFormat="1" ht="17.25" customHeight="1">
      <c r="A101" s="271"/>
      <c r="B101" s="272"/>
      <c r="C101" s="272"/>
      <c r="D101" s="273"/>
      <c r="E101" s="295"/>
      <c r="F101" s="288" t="s">
        <v>113</v>
      </c>
      <c r="G101" s="289"/>
      <c r="H101" s="289"/>
      <c r="I101" s="289"/>
      <c r="J101" s="123"/>
      <c r="K101" s="14"/>
      <c r="L101" s="14"/>
      <c r="M101" s="14"/>
      <c r="N101" s="2"/>
      <c r="O101" s="2">
        <v>72</v>
      </c>
      <c r="P101" s="2"/>
      <c r="Q101" s="2">
        <v>72</v>
      </c>
      <c r="R101" s="2">
        <v>72</v>
      </c>
      <c r="S101" s="38">
        <v>36</v>
      </c>
      <c r="T101" s="71"/>
      <c r="U101" s="71"/>
      <c r="V101" s="33"/>
      <c r="W101" s="33"/>
      <c r="X101" s="33"/>
      <c r="Y101" s="33"/>
    </row>
    <row r="102" spans="1:25" s="43" customFormat="1" ht="26.25" customHeight="1">
      <c r="A102" s="271"/>
      <c r="B102" s="272"/>
      <c r="C102" s="272"/>
      <c r="D102" s="273"/>
      <c r="E102" s="295"/>
      <c r="F102" s="283" t="s">
        <v>114</v>
      </c>
      <c r="G102" s="284"/>
      <c r="H102" s="284"/>
      <c r="I102" s="284"/>
      <c r="J102" s="120"/>
      <c r="K102" s="15"/>
      <c r="L102" s="15"/>
      <c r="M102" s="15"/>
      <c r="N102" s="2">
        <v>36</v>
      </c>
      <c r="O102" s="2">
        <v>72</v>
      </c>
      <c r="P102" s="2">
        <v>108</v>
      </c>
      <c r="Q102" s="2">
        <v>252</v>
      </c>
      <c r="R102" s="2">
        <v>180</v>
      </c>
      <c r="S102" s="38"/>
      <c r="T102" s="33"/>
      <c r="U102" s="33"/>
      <c r="V102" s="33"/>
      <c r="W102" s="33"/>
      <c r="X102" s="33"/>
      <c r="Y102" s="33"/>
    </row>
    <row r="103" spans="1:29" ht="15.75" customHeight="1">
      <c r="A103" s="271"/>
      <c r="B103" s="272"/>
      <c r="C103" s="272"/>
      <c r="D103" s="273"/>
      <c r="E103" s="295"/>
      <c r="F103" s="290" t="s">
        <v>115</v>
      </c>
      <c r="G103" s="291"/>
      <c r="H103" s="291"/>
      <c r="I103" s="291"/>
      <c r="J103" s="124"/>
      <c r="K103" s="19"/>
      <c r="L103" s="19"/>
      <c r="M103" s="19"/>
      <c r="N103" s="20"/>
      <c r="O103" s="20"/>
      <c r="P103" s="20"/>
      <c r="Q103" s="20"/>
      <c r="R103" s="20"/>
      <c r="S103" s="41">
        <v>144</v>
      </c>
      <c r="T103" s="33"/>
      <c r="U103" s="33"/>
      <c r="V103" s="33"/>
      <c r="W103" s="33"/>
      <c r="X103" s="33"/>
      <c r="Y103" s="33"/>
      <c r="Z103" s="43"/>
      <c r="AA103" s="43"/>
      <c r="AB103" s="43"/>
      <c r="AC103" s="43"/>
    </row>
    <row r="104" spans="1:29" ht="18.75" customHeight="1">
      <c r="A104" s="271"/>
      <c r="B104" s="272"/>
      <c r="C104" s="272"/>
      <c r="D104" s="273"/>
      <c r="E104" s="295"/>
      <c r="F104" s="292" t="s">
        <v>116</v>
      </c>
      <c r="G104" s="293"/>
      <c r="H104" s="293"/>
      <c r="I104" s="293"/>
      <c r="J104" s="125"/>
      <c r="K104" s="7"/>
      <c r="L104" s="7">
        <v>0</v>
      </c>
      <c r="M104" s="7">
        <v>3</v>
      </c>
      <c r="N104" s="14">
        <v>0</v>
      </c>
      <c r="O104" s="2">
        <v>3</v>
      </c>
      <c r="P104" s="2">
        <v>3</v>
      </c>
      <c r="Q104" s="2">
        <v>2</v>
      </c>
      <c r="R104" s="2">
        <v>3</v>
      </c>
      <c r="S104" s="38">
        <v>3</v>
      </c>
      <c r="T104" s="33"/>
      <c r="U104" s="71"/>
      <c r="V104" s="33"/>
      <c r="W104" s="33"/>
      <c r="X104" s="33"/>
      <c r="Y104" s="33"/>
      <c r="Z104" s="43"/>
      <c r="AA104" s="43"/>
      <c r="AB104" s="43"/>
      <c r="AC104" s="43"/>
    </row>
    <row r="105" spans="1:29" ht="15.75" customHeight="1">
      <c r="A105" s="271"/>
      <c r="B105" s="272"/>
      <c r="C105" s="272"/>
      <c r="D105" s="273"/>
      <c r="E105" s="295"/>
      <c r="F105" s="290" t="s">
        <v>117</v>
      </c>
      <c r="G105" s="291"/>
      <c r="H105" s="291"/>
      <c r="I105" s="291"/>
      <c r="J105" s="124"/>
      <c r="K105" s="19"/>
      <c r="L105" s="19">
        <v>1</v>
      </c>
      <c r="M105" s="19">
        <v>9</v>
      </c>
      <c r="N105" s="14">
        <v>2</v>
      </c>
      <c r="O105" s="2">
        <v>8</v>
      </c>
      <c r="P105" s="2">
        <v>4</v>
      </c>
      <c r="Q105" s="2">
        <v>6</v>
      </c>
      <c r="R105" s="2">
        <v>3</v>
      </c>
      <c r="S105" s="38">
        <v>7</v>
      </c>
      <c r="T105" s="33"/>
      <c r="U105" s="33"/>
      <c r="V105" s="33"/>
      <c r="W105" s="33"/>
      <c r="X105" s="33"/>
      <c r="Y105" s="33"/>
      <c r="Z105" s="43"/>
      <c r="AA105" s="43"/>
      <c r="AB105" s="43"/>
      <c r="AC105" s="43"/>
    </row>
    <row r="106" spans="1:29" ht="19.5" customHeight="1" thickBot="1">
      <c r="A106" s="274"/>
      <c r="B106" s="275"/>
      <c r="C106" s="275"/>
      <c r="D106" s="276"/>
      <c r="E106" s="296"/>
      <c r="F106" s="251" t="s">
        <v>118</v>
      </c>
      <c r="G106" s="252"/>
      <c r="H106" s="252"/>
      <c r="I106" s="252"/>
      <c r="J106" s="119"/>
      <c r="K106" s="21"/>
      <c r="L106" s="21">
        <v>1</v>
      </c>
      <c r="M106" s="21">
        <v>0</v>
      </c>
      <c r="N106" s="22">
        <v>1</v>
      </c>
      <c r="O106" s="23">
        <v>1</v>
      </c>
      <c r="P106" s="23">
        <v>1</v>
      </c>
      <c r="Q106" s="23">
        <v>1</v>
      </c>
      <c r="R106" s="23">
        <v>1</v>
      </c>
      <c r="S106" s="42">
        <v>0</v>
      </c>
      <c r="T106" s="33"/>
      <c r="U106" s="33"/>
      <c r="V106" s="33"/>
      <c r="W106" s="33"/>
      <c r="X106" s="33"/>
      <c r="Y106" s="33"/>
      <c r="Z106" s="43"/>
      <c r="AA106" s="43"/>
      <c r="AB106" s="43"/>
      <c r="AC106" s="43"/>
    </row>
    <row r="107" spans="1:29" ht="24" customHeight="1">
      <c r="A107" s="75"/>
      <c r="B107" s="267"/>
      <c r="C107" s="267"/>
      <c r="D107" s="267"/>
      <c r="E107" s="32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33"/>
      <c r="U107" s="33"/>
      <c r="V107" s="33"/>
      <c r="W107" s="33"/>
      <c r="X107" s="33"/>
      <c r="Y107" s="33"/>
      <c r="Z107" s="43"/>
      <c r="AA107" s="43"/>
      <c r="AB107" s="43"/>
      <c r="AC107" s="43"/>
    </row>
    <row r="108" spans="1:29" ht="15">
      <c r="A108" s="76"/>
      <c r="B108" s="266"/>
      <c r="C108" s="266"/>
      <c r="D108" s="266"/>
      <c r="E108" s="24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33"/>
      <c r="U108" s="33"/>
      <c r="V108" s="33"/>
      <c r="W108" s="33"/>
      <c r="X108" s="33"/>
      <c r="Y108" s="33"/>
      <c r="Z108" s="43"/>
      <c r="AA108" s="43"/>
      <c r="AB108" s="43"/>
      <c r="AC108" s="43"/>
    </row>
    <row r="109" spans="1:29" ht="15">
      <c r="A109" s="76"/>
      <c r="B109" s="266"/>
      <c r="C109" s="266"/>
      <c r="D109" s="266"/>
      <c r="E109" s="24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33"/>
      <c r="U109" s="33"/>
      <c r="V109" s="33"/>
      <c r="W109" s="33"/>
      <c r="X109" s="33"/>
      <c r="Y109" s="33"/>
      <c r="Z109" s="43"/>
      <c r="AA109" s="43"/>
      <c r="AB109" s="43"/>
      <c r="AC109" s="43"/>
    </row>
    <row r="110" spans="1:29" ht="15">
      <c r="A110" s="76"/>
      <c r="B110" s="266"/>
      <c r="C110" s="266"/>
      <c r="D110" s="266"/>
      <c r="E110" s="24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33"/>
      <c r="U110" s="33"/>
      <c r="V110" s="33"/>
      <c r="W110" s="33"/>
      <c r="X110" s="33"/>
      <c r="Y110" s="33"/>
      <c r="Z110" s="43"/>
      <c r="AA110" s="43"/>
      <c r="AB110" s="43"/>
      <c r="AC110" s="43"/>
    </row>
    <row r="111" spans="1:29" ht="15">
      <c r="A111" s="76"/>
      <c r="B111" s="77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33"/>
      <c r="U111" s="33"/>
      <c r="V111" s="33"/>
      <c r="W111" s="33"/>
      <c r="X111" s="33"/>
      <c r="Y111" s="33"/>
      <c r="Z111" s="43"/>
      <c r="AA111" s="43"/>
      <c r="AB111" s="43"/>
      <c r="AC111" s="43"/>
    </row>
    <row r="112" spans="1:29" ht="15">
      <c r="A112" s="76"/>
      <c r="B112" s="266"/>
      <c r="C112" s="285"/>
      <c r="D112" s="285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33"/>
      <c r="U112" s="33"/>
      <c r="V112" s="33"/>
      <c r="W112" s="33"/>
      <c r="X112" s="33"/>
      <c r="Y112" s="33"/>
      <c r="Z112" s="43"/>
      <c r="AA112" s="43"/>
      <c r="AB112" s="43"/>
      <c r="AC112" s="43"/>
    </row>
    <row r="113" spans="1:29" ht="15">
      <c r="A113" s="76"/>
      <c r="B113" s="77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33"/>
      <c r="U113" s="33"/>
      <c r="V113" s="33"/>
      <c r="W113" s="33"/>
      <c r="X113" s="33"/>
      <c r="Y113" s="33"/>
      <c r="Z113" s="43"/>
      <c r="AA113" s="43"/>
      <c r="AB113" s="43"/>
      <c r="AC113" s="43"/>
    </row>
    <row r="114" spans="1:29" ht="15">
      <c r="A114" s="76"/>
      <c r="B114" s="77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33"/>
      <c r="U114" s="33"/>
      <c r="V114" s="33"/>
      <c r="W114" s="33"/>
      <c r="X114" s="33"/>
      <c r="Y114" s="33"/>
      <c r="Z114" s="43"/>
      <c r="AA114" s="43"/>
      <c r="AB114" s="43"/>
      <c r="AC114" s="43"/>
    </row>
    <row r="115" spans="1:29" ht="15">
      <c r="A115" s="76"/>
      <c r="B115" s="77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33"/>
      <c r="U115" s="33"/>
      <c r="V115" s="33"/>
      <c r="W115" s="33"/>
      <c r="X115" s="33"/>
      <c r="Y115" s="33"/>
      <c r="Z115" s="43"/>
      <c r="AA115" s="43"/>
      <c r="AB115" s="43"/>
      <c r="AC115" s="43"/>
    </row>
    <row r="116" spans="1:29" ht="15">
      <c r="A116" s="76"/>
      <c r="B116" s="77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33"/>
      <c r="U116" s="33"/>
      <c r="V116" s="33"/>
      <c r="W116" s="33"/>
      <c r="X116" s="33"/>
      <c r="Y116" s="33"/>
      <c r="Z116" s="43"/>
      <c r="AA116" s="43"/>
      <c r="AB116" s="43"/>
      <c r="AC116" s="43"/>
    </row>
    <row r="117" spans="1:29" ht="15">
      <c r="A117" s="76"/>
      <c r="B117" s="77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33"/>
      <c r="U117" s="33"/>
      <c r="V117" s="33"/>
      <c r="W117" s="33"/>
      <c r="X117" s="33"/>
      <c r="Y117" s="33"/>
      <c r="Z117" s="43"/>
      <c r="AA117" s="43"/>
      <c r="AB117" s="43"/>
      <c r="AC117" s="43"/>
    </row>
    <row r="118" spans="1:29" ht="15">
      <c r="A118" s="76"/>
      <c r="B118" s="77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33"/>
      <c r="U118" s="33"/>
      <c r="V118" s="33"/>
      <c r="W118" s="33"/>
      <c r="X118" s="33"/>
      <c r="Y118" s="33"/>
      <c r="Z118" s="43"/>
      <c r="AA118" s="43"/>
      <c r="AB118" s="43"/>
      <c r="AC118" s="43"/>
    </row>
    <row r="119" spans="1:29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33"/>
      <c r="T119" s="33"/>
      <c r="U119" s="33"/>
      <c r="V119" s="33"/>
      <c r="W119" s="33"/>
      <c r="X119" s="33"/>
      <c r="Y119" s="33"/>
      <c r="Z119" s="43"/>
      <c r="AA119" s="43"/>
      <c r="AB119" s="43"/>
      <c r="AC119" s="43"/>
    </row>
    <row r="120" spans="1:29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33"/>
      <c r="T120" s="33"/>
      <c r="U120" s="33"/>
      <c r="V120" s="33"/>
      <c r="W120" s="33"/>
      <c r="X120" s="33"/>
      <c r="Y120" s="33"/>
      <c r="Z120" s="43"/>
      <c r="AA120" s="43"/>
      <c r="AB120" s="43"/>
      <c r="AC120" s="43"/>
    </row>
    <row r="121" spans="1:29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33"/>
      <c r="T121" s="33"/>
      <c r="U121" s="33"/>
      <c r="V121" s="33"/>
      <c r="W121" s="33"/>
      <c r="X121" s="33"/>
      <c r="Y121" s="33"/>
      <c r="Z121" s="43"/>
      <c r="AA121" s="43"/>
      <c r="AB121" s="43"/>
      <c r="AC121" s="43"/>
    </row>
    <row r="122" spans="1:25" s="43" customFormat="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33"/>
      <c r="T122" s="33"/>
      <c r="U122" s="33"/>
      <c r="V122" s="33"/>
      <c r="W122" s="33"/>
      <c r="X122" s="33"/>
      <c r="Y122" s="33"/>
    </row>
    <row r="123" spans="1:25" s="43" customFormat="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33"/>
      <c r="T123" s="33"/>
      <c r="U123" s="33"/>
      <c r="V123" s="33"/>
      <c r="W123" s="33"/>
      <c r="X123" s="33"/>
      <c r="Y123" s="33"/>
    </row>
    <row r="124" spans="1:25" s="43" customFormat="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33"/>
      <c r="T124" s="33"/>
      <c r="U124" s="33"/>
      <c r="V124" s="33"/>
      <c r="W124" s="33"/>
      <c r="X124" s="33"/>
      <c r="Y124" s="33"/>
    </row>
    <row r="125" spans="1:25" s="43" customFormat="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33"/>
      <c r="T125" s="33"/>
      <c r="U125" s="33"/>
      <c r="V125" s="33"/>
      <c r="W125" s="33"/>
      <c r="X125" s="33"/>
      <c r="Y125" s="33"/>
    </row>
    <row r="126" spans="1:25" s="43" customFormat="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33"/>
      <c r="T126" s="33"/>
      <c r="U126" s="33"/>
      <c r="V126" s="33"/>
      <c r="W126" s="33"/>
      <c r="X126" s="33"/>
      <c r="Y126" s="33"/>
    </row>
    <row r="127" spans="1:25" s="43" customFormat="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33"/>
      <c r="T127" s="33"/>
      <c r="U127" s="33"/>
      <c r="V127" s="33"/>
      <c r="W127" s="33"/>
      <c r="X127" s="33"/>
      <c r="Y127" s="33"/>
    </row>
    <row r="128" spans="1:25" s="43" customFormat="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33"/>
      <c r="T128" s="33"/>
      <c r="U128" s="33"/>
      <c r="V128" s="33"/>
      <c r="W128" s="33"/>
      <c r="X128" s="33"/>
      <c r="Y128" s="33"/>
    </row>
    <row r="129" spans="1:25" s="43" customFormat="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33"/>
      <c r="T129" s="33"/>
      <c r="U129" s="33"/>
      <c r="V129" s="33"/>
      <c r="W129" s="33"/>
      <c r="X129" s="33"/>
      <c r="Y129" s="33"/>
    </row>
    <row r="130" spans="1:25" s="43" customFormat="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33"/>
      <c r="T130" s="33"/>
      <c r="U130" s="33"/>
      <c r="V130" s="33"/>
      <c r="W130" s="33"/>
      <c r="X130" s="33"/>
      <c r="Y130" s="33"/>
    </row>
    <row r="131" spans="1:25" s="43" customFormat="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33"/>
      <c r="T131" s="33"/>
      <c r="U131" s="33"/>
      <c r="V131" s="33"/>
      <c r="W131" s="33"/>
      <c r="X131" s="33"/>
      <c r="Y131" s="33"/>
    </row>
    <row r="132" spans="1:25" s="43" customFormat="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33"/>
      <c r="T132" s="33"/>
      <c r="U132" s="33"/>
      <c r="V132" s="33"/>
      <c r="W132" s="33"/>
      <c r="X132" s="33"/>
      <c r="Y132" s="33"/>
    </row>
    <row r="133" spans="1:25" s="43" customFormat="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33"/>
      <c r="T133" s="33"/>
      <c r="U133" s="33"/>
      <c r="V133" s="33"/>
      <c r="W133" s="33"/>
      <c r="X133" s="33"/>
      <c r="Y133" s="33"/>
    </row>
    <row r="134" spans="1:25" s="43" customFormat="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33"/>
      <c r="T134" s="33"/>
      <c r="U134" s="33"/>
      <c r="V134" s="33"/>
      <c r="W134" s="33"/>
      <c r="X134" s="33"/>
      <c r="Y134" s="33"/>
    </row>
    <row r="135" spans="1:25" s="43" customFormat="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33"/>
      <c r="T135" s="33"/>
      <c r="U135" s="33"/>
      <c r="V135" s="33"/>
      <c r="W135" s="33"/>
      <c r="X135" s="33"/>
      <c r="Y135" s="33"/>
    </row>
    <row r="136" spans="1:25" s="43" customFormat="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33"/>
      <c r="T136" s="33"/>
      <c r="U136" s="33"/>
      <c r="V136" s="33"/>
      <c r="W136" s="33"/>
      <c r="X136" s="33"/>
      <c r="Y136" s="33"/>
    </row>
    <row r="137" spans="1:2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33"/>
      <c r="T137" s="9"/>
      <c r="U137" s="9"/>
      <c r="V137" s="9"/>
      <c r="W137" s="9"/>
      <c r="X137" s="9"/>
      <c r="Y137" s="9"/>
    </row>
    <row r="138" spans="1:2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33"/>
      <c r="T138" s="9"/>
      <c r="U138" s="9"/>
      <c r="V138" s="9"/>
      <c r="W138" s="9"/>
      <c r="X138" s="9"/>
      <c r="Y138" s="9"/>
    </row>
    <row r="139" spans="1:2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33"/>
      <c r="T139" s="9"/>
      <c r="U139" s="9"/>
      <c r="V139" s="9"/>
      <c r="W139" s="9"/>
      <c r="X139" s="9"/>
      <c r="Y139" s="9"/>
    </row>
    <row r="140" spans="1:2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33"/>
      <c r="T140" s="9"/>
      <c r="U140" s="9"/>
      <c r="V140" s="9"/>
      <c r="W140" s="9"/>
      <c r="X140" s="9"/>
      <c r="Y140" s="9"/>
    </row>
    <row r="141" spans="1:2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33"/>
      <c r="T141" s="9"/>
      <c r="U141" s="9"/>
      <c r="V141" s="9"/>
      <c r="W141" s="9"/>
      <c r="X141" s="9"/>
      <c r="Y141" s="9"/>
    </row>
    <row r="142" spans="1:2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33"/>
      <c r="T142" s="9"/>
      <c r="U142" s="9"/>
      <c r="V142" s="9"/>
      <c r="W142" s="9"/>
      <c r="X142" s="9"/>
      <c r="Y142" s="9"/>
    </row>
    <row r="143" spans="1:2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33"/>
      <c r="T143" s="9"/>
      <c r="U143" s="9"/>
      <c r="V143" s="9"/>
      <c r="W143" s="9"/>
      <c r="X143" s="9"/>
      <c r="Y143" s="9"/>
    </row>
    <row r="144" spans="1:2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33"/>
      <c r="T144" s="9"/>
      <c r="U144" s="9"/>
      <c r="V144" s="9"/>
      <c r="W144" s="9"/>
      <c r="X144" s="9"/>
      <c r="Y144" s="9"/>
    </row>
    <row r="145" spans="1:2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33"/>
      <c r="T145" s="9"/>
      <c r="U145" s="9"/>
      <c r="V145" s="9"/>
      <c r="W145" s="9"/>
      <c r="X145" s="9"/>
      <c r="Y145" s="9"/>
    </row>
    <row r="146" spans="1:2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33"/>
      <c r="T146" s="9"/>
      <c r="U146" s="9"/>
      <c r="V146" s="9"/>
      <c r="W146" s="9"/>
      <c r="X146" s="9"/>
      <c r="Y146" s="9"/>
    </row>
    <row r="147" spans="1:2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33"/>
      <c r="T147" s="9"/>
      <c r="U147" s="9"/>
      <c r="V147" s="9"/>
      <c r="W147" s="9"/>
      <c r="X147" s="9"/>
      <c r="Y147" s="9"/>
    </row>
    <row r="148" spans="1:2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33"/>
      <c r="T148" s="9"/>
      <c r="U148" s="9"/>
      <c r="V148" s="9"/>
      <c r="W148" s="9"/>
      <c r="X148" s="9"/>
      <c r="Y148" s="9"/>
    </row>
    <row r="149" spans="1:2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33"/>
      <c r="T149" s="9"/>
      <c r="U149" s="9"/>
      <c r="V149" s="9"/>
      <c r="W149" s="9"/>
      <c r="X149" s="9"/>
      <c r="Y149" s="9"/>
    </row>
    <row r="150" spans="1:25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33"/>
      <c r="T150" s="9"/>
      <c r="U150" s="9"/>
      <c r="V150" s="9"/>
      <c r="W150" s="9"/>
      <c r="X150" s="9"/>
      <c r="Y150" s="9"/>
    </row>
    <row r="151" spans="1:2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33"/>
      <c r="T151" s="9"/>
      <c r="U151" s="9"/>
      <c r="V151" s="9"/>
      <c r="W151" s="9"/>
      <c r="X151" s="9"/>
      <c r="Y151" s="9"/>
    </row>
    <row r="152" spans="1:2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33"/>
      <c r="T152" s="9"/>
      <c r="U152" s="9"/>
      <c r="V152" s="9"/>
      <c r="W152" s="9"/>
      <c r="X152" s="9"/>
      <c r="Y152" s="9"/>
    </row>
    <row r="153" spans="1:2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33"/>
      <c r="T153" s="9"/>
      <c r="U153" s="9"/>
      <c r="V153" s="9"/>
      <c r="W153" s="9"/>
      <c r="X153" s="9"/>
      <c r="Y153" s="9"/>
    </row>
    <row r="154" spans="19:25" ht="15">
      <c r="S154" s="43"/>
      <c r="T154" s="9"/>
      <c r="U154" s="9"/>
      <c r="V154" s="9"/>
      <c r="W154" s="9"/>
      <c r="X154" s="9"/>
      <c r="Y154" s="9"/>
    </row>
    <row r="155" spans="19:25" ht="15">
      <c r="S155" s="43"/>
      <c r="T155" s="9"/>
      <c r="U155" s="9"/>
      <c r="V155" s="9"/>
      <c r="W155" s="9"/>
      <c r="X155" s="9"/>
      <c r="Y155" s="9"/>
    </row>
    <row r="156" spans="19:25" ht="15">
      <c r="S156" s="43"/>
      <c r="T156" s="9"/>
      <c r="U156" s="9"/>
      <c r="V156" s="9"/>
      <c r="W156" s="9"/>
      <c r="X156" s="9"/>
      <c r="Y156" s="9"/>
    </row>
    <row r="157" spans="19:25" ht="15">
      <c r="S157" s="43"/>
      <c r="T157" s="9"/>
      <c r="U157" s="9"/>
      <c r="V157" s="9"/>
      <c r="W157" s="9"/>
      <c r="X157" s="9"/>
      <c r="Y157" s="9"/>
    </row>
    <row r="158" spans="19:25" ht="15">
      <c r="S158" s="43"/>
      <c r="T158" s="9"/>
      <c r="U158" s="9"/>
      <c r="V158" s="9"/>
      <c r="W158" s="9"/>
      <c r="X158" s="9"/>
      <c r="Y158" s="9"/>
    </row>
    <row r="159" spans="19:25" ht="15">
      <c r="S159" s="43"/>
      <c r="T159" s="9"/>
      <c r="U159" s="9"/>
      <c r="V159" s="9"/>
      <c r="W159" s="9"/>
      <c r="X159" s="9"/>
      <c r="Y159" s="9"/>
    </row>
    <row r="160" spans="19:25" ht="15">
      <c r="S160" s="43"/>
      <c r="T160" s="9"/>
      <c r="U160" s="9"/>
      <c r="V160" s="9"/>
      <c r="W160" s="9"/>
      <c r="X160" s="9"/>
      <c r="Y160" s="9"/>
    </row>
    <row r="161" spans="19:25" ht="15">
      <c r="S161" s="43"/>
      <c r="T161" s="9"/>
      <c r="U161" s="9"/>
      <c r="V161" s="9"/>
      <c r="W161" s="9"/>
      <c r="X161" s="9"/>
      <c r="Y161" s="9"/>
    </row>
    <row r="162" spans="19:25" ht="15">
      <c r="S162" s="43"/>
      <c r="T162" s="9"/>
      <c r="U162" s="9"/>
      <c r="V162" s="9"/>
      <c r="W162" s="9"/>
      <c r="X162" s="9"/>
      <c r="Y162" s="9"/>
    </row>
    <row r="163" spans="19:25" ht="15">
      <c r="S163" s="43"/>
      <c r="T163" s="9"/>
      <c r="U163" s="9"/>
      <c r="V163" s="9"/>
      <c r="W163" s="9"/>
      <c r="X163" s="9"/>
      <c r="Y163" s="9"/>
    </row>
    <row r="164" spans="19:25" ht="15">
      <c r="S164" s="43"/>
      <c r="T164" s="9"/>
      <c r="U164" s="9"/>
      <c r="V164" s="9"/>
      <c r="W164" s="9"/>
      <c r="X164" s="9"/>
      <c r="Y164" s="9"/>
    </row>
    <row r="165" spans="19:25" ht="15">
      <c r="S165" s="43"/>
      <c r="T165" s="9"/>
      <c r="U165" s="9"/>
      <c r="V165" s="9"/>
      <c r="W165" s="9"/>
      <c r="X165" s="9"/>
      <c r="Y165" s="9"/>
    </row>
    <row r="166" spans="19:25" ht="15">
      <c r="S166" s="43"/>
      <c r="T166" s="9"/>
      <c r="U166" s="9"/>
      <c r="V166" s="9"/>
      <c r="W166" s="9"/>
      <c r="X166" s="9"/>
      <c r="Y166" s="9"/>
    </row>
    <row r="167" spans="19:25" ht="15">
      <c r="S167" s="43"/>
      <c r="T167" s="9"/>
      <c r="U167" s="9"/>
      <c r="V167" s="9"/>
      <c r="W167" s="9"/>
      <c r="X167" s="9"/>
      <c r="Y167" s="9"/>
    </row>
    <row r="168" spans="19:25" ht="15">
      <c r="S168" s="43"/>
      <c r="T168" s="9"/>
      <c r="U168" s="9"/>
      <c r="V168" s="9"/>
      <c r="W168" s="9"/>
      <c r="X168" s="9"/>
      <c r="Y168" s="9"/>
    </row>
    <row r="169" spans="19:25" ht="15">
      <c r="S169" s="43"/>
      <c r="T169" s="9"/>
      <c r="U169" s="9"/>
      <c r="V169" s="9"/>
      <c r="W169" s="9"/>
      <c r="X169" s="9"/>
      <c r="Y169" s="9"/>
    </row>
    <row r="170" spans="19:25" ht="15">
      <c r="S170" s="43"/>
      <c r="T170" s="9"/>
      <c r="U170" s="9"/>
      <c r="V170" s="9"/>
      <c r="W170" s="9"/>
      <c r="X170" s="9"/>
      <c r="Y170" s="9"/>
    </row>
    <row r="171" spans="19:25" ht="15">
      <c r="S171" s="43"/>
      <c r="T171" s="9"/>
      <c r="U171" s="9"/>
      <c r="V171" s="9"/>
      <c r="W171" s="9"/>
      <c r="X171" s="9"/>
      <c r="Y171" s="9"/>
    </row>
    <row r="172" ht="14.25">
      <c r="S172" s="43"/>
    </row>
    <row r="173" ht="14.25">
      <c r="S173" s="43"/>
    </row>
    <row r="174" ht="14.25">
      <c r="S174" s="43"/>
    </row>
    <row r="175" ht="14.25">
      <c r="S175" s="43"/>
    </row>
    <row r="176" ht="14.25">
      <c r="S176" s="43"/>
    </row>
    <row r="177" ht="14.25">
      <c r="S177" s="43"/>
    </row>
    <row r="178" ht="14.25">
      <c r="S178" s="43"/>
    </row>
    <row r="179" ht="14.25">
      <c r="S179" s="43"/>
    </row>
    <row r="180" ht="14.25">
      <c r="S180" s="43"/>
    </row>
    <row r="181" ht="14.25">
      <c r="S181" s="43"/>
    </row>
    <row r="182" ht="14.25">
      <c r="S182" s="43"/>
    </row>
    <row r="183" ht="14.25">
      <c r="S183" s="43"/>
    </row>
    <row r="184" ht="14.25">
      <c r="S184" s="43"/>
    </row>
    <row r="185" ht="14.25">
      <c r="S185" s="43"/>
    </row>
    <row r="186" ht="14.25">
      <c r="S186" s="43"/>
    </row>
    <row r="187" ht="14.25">
      <c r="S187" s="43"/>
    </row>
    <row r="188" ht="14.25">
      <c r="S188" s="43"/>
    </row>
    <row r="189" ht="14.25">
      <c r="S189" s="43"/>
    </row>
    <row r="190" ht="14.25">
      <c r="S190" s="43"/>
    </row>
    <row r="191" ht="14.25">
      <c r="S191" s="43"/>
    </row>
    <row r="192" ht="14.25">
      <c r="S192" s="43"/>
    </row>
    <row r="193" ht="14.25">
      <c r="S193" s="43"/>
    </row>
    <row r="194" ht="14.25">
      <c r="S194" s="43"/>
    </row>
    <row r="195" ht="14.25">
      <c r="S195" s="43"/>
    </row>
    <row r="196" ht="14.25">
      <c r="S196" s="43"/>
    </row>
    <row r="197" ht="14.25">
      <c r="S197" s="43"/>
    </row>
    <row r="198" ht="14.25">
      <c r="S198" s="43"/>
    </row>
    <row r="199" ht="14.25">
      <c r="S199" s="43"/>
    </row>
    <row r="200" ht="14.25">
      <c r="S200" s="43"/>
    </row>
    <row r="201" ht="14.25">
      <c r="S201" s="43"/>
    </row>
    <row r="202" ht="14.25">
      <c r="S202" s="43"/>
    </row>
    <row r="203" ht="14.25">
      <c r="S203" s="43"/>
    </row>
    <row r="204" ht="14.25">
      <c r="S204" s="43"/>
    </row>
    <row r="205" ht="14.25">
      <c r="S205" s="43"/>
    </row>
    <row r="206" ht="14.25">
      <c r="S206" s="43"/>
    </row>
    <row r="207" ht="14.25">
      <c r="S207" s="43"/>
    </row>
    <row r="208" ht="14.25">
      <c r="S208" s="43"/>
    </row>
    <row r="209" ht="14.25">
      <c r="S209" s="43"/>
    </row>
    <row r="210" ht="14.25">
      <c r="S210" s="43"/>
    </row>
    <row r="211" ht="14.25">
      <c r="S211" s="43"/>
    </row>
    <row r="212" ht="14.25">
      <c r="S212" s="43"/>
    </row>
    <row r="213" ht="14.25">
      <c r="S213" s="43"/>
    </row>
    <row r="214" ht="14.25">
      <c r="S214" s="43"/>
    </row>
    <row r="215" ht="14.25">
      <c r="S215" s="43"/>
    </row>
    <row r="216" ht="14.25">
      <c r="S216" s="43"/>
    </row>
    <row r="217" ht="14.25">
      <c r="S217" s="43"/>
    </row>
    <row r="218" ht="14.25">
      <c r="S218" s="43"/>
    </row>
    <row r="219" ht="14.25">
      <c r="S219" s="43"/>
    </row>
    <row r="220" ht="14.25">
      <c r="S220" s="43"/>
    </row>
    <row r="221" ht="14.25">
      <c r="S221" s="43"/>
    </row>
    <row r="222" ht="14.25">
      <c r="S222" s="43"/>
    </row>
    <row r="223" ht="14.25">
      <c r="S223" s="43"/>
    </row>
    <row r="224" ht="14.25">
      <c r="S224" s="43"/>
    </row>
    <row r="225" ht="14.25">
      <c r="S225" s="43"/>
    </row>
    <row r="226" ht="14.25">
      <c r="S226" s="43"/>
    </row>
    <row r="227" ht="14.25">
      <c r="S227" s="43"/>
    </row>
    <row r="228" ht="14.25">
      <c r="S228" s="43"/>
    </row>
    <row r="229" ht="14.25">
      <c r="S229" s="43"/>
    </row>
    <row r="230" ht="14.25">
      <c r="S230" s="43"/>
    </row>
    <row r="231" ht="14.25">
      <c r="S231" s="43"/>
    </row>
    <row r="232" ht="14.25">
      <c r="S232" s="43"/>
    </row>
    <row r="233" ht="14.25">
      <c r="S233" s="43"/>
    </row>
    <row r="234" ht="14.25">
      <c r="S234" s="43"/>
    </row>
    <row r="235" ht="14.25">
      <c r="S235" s="43"/>
    </row>
    <row r="236" ht="14.25">
      <c r="S236" s="43"/>
    </row>
    <row r="237" ht="14.25">
      <c r="S237" s="43"/>
    </row>
    <row r="238" ht="14.25">
      <c r="S238" s="43"/>
    </row>
    <row r="239" ht="14.25">
      <c r="S239" s="43"/>
    </row>
    <row r="240" ht="14.25">
      <c r="S240" s="43"/>
    </row>
    <row r="241" ht="14.25">
      <c r="S241" s="43"/>
    </row>
    <row r="242" ht="14.25">
      <c r="S242" s="43"/>
    </row>
    <row r="243" ht="14.25">
      <c r="S243" s="43"/>
    </row>
    <row r="244" ht="14.25">
      <c r="S244" s="43"/>
    </row>
    <row r="245" ht="14.25">
      <c r="S245" s="43"/>
    </row>
    <row r="246" ht="14.25">
      <c r="S246" s="43"/>
    </row>
    <row r="247" ht="14.25">
      <c r="S247" s="43"/>
    </row>
    <row r="248" ht="14.25">
      <c r="S248" s="43"/>
    </row>
    <row r="249" ht="14.25">
      <c r="S249" s="43"/>
    </row>
    <row r="250" ht="14.25">
      <c r="S250" s="43"/>
    </row>
    <row r="251" ht="14.25">
      <c r="S251" s="43"/>
    </row>
    <row r="252" ht="14.25">
      <c r="S252" s="43"/>
    </row>
    <row r="253" ht="14.25">
      <c r="S253" s="43"/>
    </row>
    <row r="254" ht="14.25">
      <c r="S254" s="43"/>
    </row>
    <row r="255" ht="14.25">
      <c r="S255" s="43"/>
    </row>
    <row r="256" ht="14.25">
      <c r="S256" s="43"/>
    </row>
    <row r="257" ht="14.25">
      <c r="S257" s="43"/>
    </row>
    <row r="258" ht="14.25">
      <c r="S258" s="43"/>
    </row>
    <row r="259" ht="14.25">
      <c r="S259" s="43"/>
    </row>
    <row r="260" ht="14.25">
      <c r="S260" s="43"/>
    </row>
    <row r="261" ht="14.25">
      <c r="S261" s="43"/>
    </row>
    <row r="262" ht="14.25">
      <c r="S262" s="43"/>
    </row>
    <row r="263" ht="14.25">
      <c r="S263" s="43"/>
    </row>
    <row r="264" ht="14.25">
      <c r="S264" s="43"/>
    </row>
    <row r="265" ht="14.25">
      <c r="S265" s="43"/>
    </row>
    <row r="266" ht="14.25">
      <c r="S266" s="43"/>
    </row>
    <row r="267" ht="14.25">
      <c r="S267" s="43"/>
    </row>
    <row r="268" ht="14.25">
      <c r="S268" s="43"/>
    </row>
    <row r="269" ht="14.25">
      <c r="S269" s="43"/>
    </row>
    <row r="270" ht="14.25">
      <c r="S270" s="43"/>
    </row>
    <row r="271" ht="14.25">
      <c r="S271" s="43"/>
    </row>
    <row r="272" ht="14.25">
      <c r="S272" s="43"/>
    </row>
    <row r="273" ht="14.25">
      <c r="S273" s="43"/>
    </row>
    <row r="274" ht="14.25">
      <c r="S274" s="43"/>
    </row>
    <row r="275" ht="14.25">
      <c r="S275" s="43"/>
    </row>
    <row r="276" ht="14.25">
      <c r="S276" s="43"/>
    </row>
    <row r="277" ht="14.25">
      <c r="S277" s="43"/>
    </row>
    <row r="278" ht="14.25">
      <c r="S278" s="43"/>
    </row>
    <row r="279" ht="14.25">
      <c r="S279" s="43"/>
    </row>
    <row r="280" ht="14.25">
      <c r="S280" s="43"/>
    </row>
    <row r="281" ht="14.25">
      <c r="S281" s="43"/>
    </row>
    <row r="282" ht="14.25">
      <c r="S282" s="43"/>
    </row>
    <row r="283" ht="14.25">
      <c r="S283" s="43"/>
    </row>
    <row r="284" ht="14.25">
      <c r="S284" s="43"/>
    </row>
    <row r="285" ht="14.25">
      <c r="S285" s="43"/>
    </row>
    <row r="286" ht="14.25">
      <c r="S286" s="43"/>
    </row>
    <row r="287" ht="14.25">
      <c r="S287" s="43"/>
    </row>
    <row r="288" ht="14.25">
      <c r="S288" s="43"/>
    </row>
    <row r="289" ht="14.25">
      <c r="S289" s="43"/>
    </row>
    <row r="290" ht="14.25">
      <c r="S290" s="43"/>
    </row>
    <row r="291" ht="14.25">
      <c r="S291" s="43"/>
    </row>
    <row r="292" ht="14.25">
      <c r="S292" s="43"/>
    </row>
    <row r="293" ht="14.25">
      <c r="S293" s="43"/>
    </row>
    <row r="294" ht="14.25">
      <c r="S294" s="43"/>
    </row>
    <row r="295" ht="14.25">
      <c r="S295" s="43"/>
    </row>
    <row r="296" ht="14.25">
      <c r="S296" s="43"/>
    </row>
    <row r="297" ht="14.25">
      <c r="S297" s="43"/>
    </row>
    <row r="298" ht="14.25">
      <c r="S298" s="43"/>
    </row>
    <row r="299" ht="14.25">
      <c r="S299" s="43"/>
    </row>
    <row r="300" ht="14.25">
      <c r="S300" s="43"/>
    </row>
    <row r="301" ht="14.25">
      <c r="S301" s="43"/>
    </row>
    <row r="302" ht="14.25">
      <c r="S302" s="43"/>
    </row>
    <row r="303" ht="14.25">
      <c r="S303" s="43"/>
    </row>
    <row r="304" ht="14.25">
      <c r="S304" s="43"/>
    </row>
    <row r="305" ht="14.25">
      <c r="S305" s="43"/>
    </row>
    <row r="306" ht="14.25">
      <c r="S306" s="43"/>
    </row>
    <row r="307" ht="14.25">
      <c r="S307" s="43"/>
    </row>
    <row r="308" ht="14.25">
      <c r="S308" s="43"/>
    </row>
    <row r="309" ht="14.25">
      <c r="S309" s="43"/>
    </row>
    <row r="310" ht="14.25">
      <c r="S310" s="43"/>
    </row>
    <row r="311" ht="14.25">
      <c r="S311" s="43"/>
    </row>
    <row r="312" ht="14.25">
      <c r="S312" s="43"/>
    </row>
    <row r="313" ht="14.25">
      <c r="S313" s="43"/>
    </row>
    <row r="314" ht="14.25">
      <c r="S314" s="43"/>
    </row>
    <row r="315" ht="14.25">
      <c r="S315" s="43"/>
    </row>
    <row r="316" ht="14.25">
      <c r="S316" s="43"/>
    </row>
    <row r="317" ht="14.25">
      <c r="S317" s="43"/>
    </row>
    <row r="318" ht="14.25">
      <c r="S318" s="43"/>
    </row>
    <row r="319" ht="14.25">
      <c r="S319" s="43"/>
    </row>
    <row r="320" ht="14.25">
      <c r="S320" s="43"/>
    </row>
    <row r="321" ht="14.25">
      <c r="S321" s="43"/>
    </row>
    <row r="322" ht="14.25">
      <c r="S322" s="43"/>
    </row>
    <row r="323" ht="14.25">
      <c r="S323" s="43"/>
    </row>
    <row r="324" ht="14.25">
      <c r="S324" s="43"/>
    </row>
    <row r="325" ht="14.25">
      <c r="S325" s="43"/>
    </row>
    <row r="326" ht="14.25">
      <c r="S326" s="43"/>
    </row>
    <row r="327" ht="14.25">
      <c r="S327" s="43"/>
    </row>
    <row r="328" ht="14.25">
      <c r="S328" s="43"/>
    </row>
    <row r="329" ht="14.25">
      <c r="S329" s="43"/>
    </row>
    <row r="330" ht="14.25">
      <c r="S330" s="43"/>
    </row>
    <row r="331" ht="14.25">
      <c r="S331" s="43"/>
    </row>
    <row r="332" ht="14.25">
      <c r="S332" s="43"/>
    </row>
    <row r="333" ht="14.25">
      <c r="S333" s="43"/>
    </row>
    <row r="334" ht="14.25">
      <c r="S334" s="43"/>
    </row>
    <row r="335" ht="14.25">
      <c r="S335" s="43"/>
    </row>
    <row r="336" ht="14.25">
      <c r="S336" s="43"/>
    </row>
    <row r="337" ht="14.25">
      <c r="S337" s="43"/>
    </row>
    <row r="338" ht="14.25">
      <c r="S338" s="43"/>
    </row>
    <row r="339" ht="14.25">
      <c r="S339" s="43"/>
    </row>
    <row r="340" ht="14.25">
      <c r="S340" s="43"/>
    </row>
    <row r="341" ht="14.25">
      <c r="S341" s="43"/>
    </row>
    <row r="342" ht="14.25">
      <c r="S342" s="43"/>
    </row>
    <row r="343" ht="14.25">
      <c r="S343" s="43"/>
    </row>
    <row r="344" ht="14.25">
      <c r="S344" s="43"/>
    </row>
    <row r="345" ht="14.25">
      <c r="S345" s="43"/>
    </row>
    <row r="346" ht="14.25">
      <c r="S346" s="43"/>
    </row>
    <row r="347" ht="14.25">
      <c r="S347" s="43"/>
    </row>
    <row r="348" ht="14.25">
      <c r="S348" s="43"/>
    </row>
    <row r="349" ht="14.25">
      <c r="S349" s="43"/>
    </row>
    <row r="350" ht="14.25">
      <c r="S350" s="43"/>
    </row>
    <row r="351" ht="14.25">
      <c r="S351" s="43"/>
    </row>
    <row r="352" ht="14.25">
      <c r="S352" s="43"/>
    </row>
    <row r="353" ht="14.25">
      <c r="S353" s="43"/>
    </row>
    <row r="354" ht="14.25">
      <c r="S354" s="43"/>
    </row>
    <row r="355" ht="14.25">
      <c r="S355" s="43"/>
    </row>
    <row r="356" ht="14.25">
      <c r="S356" s="43"/>
    </row>
    <row r="357" ht="14.25">
      <c r="S357" s="43"/>
    </row>
    <row r="358" ht="14.25">
      <c r="S358" s="43"/>
    </row>
    <row r="359" ht="14.25">
      <c r="S359" s="43"/>
    </row>
    <row r="360" ht="14.25">
      <c r="S360" s="43"/>
    </row>
    <row r="361" ht="14.25">
      <c r="S361" s="43"/>
    </row>
    <row r="362" ht="14.25">
      <c r="S362" s="43"/>
    </row>
    <row r="363" ht="14.25">
      <c r="S363" s="43"/>
    </row>
    <row r="364" ht="14.25">
      <c r="S364" s="43"/>
    </row>
    <row r="365" ht="14.25">
      <c r="S365" s="43"/>
    </row>
    <row r="366" ht="14.25">
      <c r="S366" s="43"/>
    </row>
    <row r="367" ht="14.25">
      <c r="S367" s="43"/>
    </row>
    <row r="368" ht="14.25">
      <c r="S368" s="43"/>
    </row>
    <row r="369" ht="14.25">
      <c r="S369" s="43"/>
    </row>
    <row r="370" ht="14.25">
      <c r="S370" s="43"/>
    </row>
    <row r="371" ht="14.25">
      <c r="S371" s="43"/>
    </row>
    <row r="372" ht="14.25">
      <c r="S372" s="43"/>
    </row>
    <row r="373" ht="14.25">
      <c r="S373" s="43"/>
    </row>
    <row r="374" ht="14.25">
      <c r="S374" s="43"/>
    </row>
    <row r="375" ht="14.25">
      <c r="S375" s="43"/>
    </row>
    <row r="376" ht="14.25">
      <c r="S376" s="43"/>
    </row>
    <row r="377" ht="14.25">
      <c r="S377" s="43"/>
    </row>
    <row r="378" ht="14.25">
      <c r="S378" s="43"/>
    </row>
    <row r="379" ht="14.25">
      <c r="S379" s="43"/>
    </row>
    <row r="380" ht="14.25">
      <c r="S380" s="43"/>
    </row>
    <row r="381" ht="14.25">
      <c r="S381" s="43"/>
    </row>
    <row r="382" ht="14.25">
      <c r="S382" s="43"/>
    </row>
    <row r="383" ht="14.25">
      <c r="S383" s="43"/>
    </row>
    <row r="384" ht="14.25">
      <c r="S384" s="43"/>
    </row>
    <row r="385" ht="14.25">
      <c r="S385" s="43"/>
    </row>
    <row r="386" ht="14.25">
      <c r="S386" s="43"/>
    </row>
    <row r="387" ht="14.25">
      <c r="S387" s="43"/>
    </row>
    <row r="388" ht="14.25">
      <c r="S388" s="43"/>
    </row>
    <row r="389" ht="14.25">
      <c r="S389" s="43"/>
    </row>
    <row r="390" ht="14.25">
      <c r="S390" s="43"/>
    </row>
    <row r="391" ht="14.25">
      <c r="S391" s="43"/>
    </row>
    <row r="392" ht="14.25">
      <c r="S392" s="43"/>
    </row>
    <row r="393" ht="14.25">
      <c r="S393" s="43"/>
    </row>
    <row r="394" ht="14.25">
      <c r="S394" s="43"/>
    </row>
    <row r="395" ht="14.25">
      <c r="S395" s="43"/>
    </row>
    <row r="396" ht="14.25">
      <c r="S396" s="43"/>
    </row>
    <row r="397" ht="14.25">
      <c r="S397" s="43"/>
    </row>
    <row r="398" ht="14.25">
      <c r="S398" s="43"/>
    </row>
    <row r="399" ht="14.25">
      <c r="S399" s="43"/>
    </row>
    <row r="400" ht="14.25">
      <c r="S400" s="43"/>
    </row>
    <row r="401" ht="14.25">
      <c r="S401" s="43"/>
    </row>
    <row r="402" ht="14.25">
      <c r="S402" s="43"/>
    </row>
    <row r="403" ht="14.25">
      <c r="S403" s="43"/>
    </row>
    <row r="404" ht="14.25">
      <c r="S404" s="43"/>
    </row>
    <row r="405" ht="14.25">
      <c r="S405" s="43"/>
    </row>
    <row r="406" ht="14.25">
      <c r="S406" s="43"/>
    </row>
    <row r="407" ht="14.25">
      <c r="S407" s="43"/>
    </row>
    <row r="408" ht="14.25">
      <c r="S408" s="43"/>
    </row>
    <row r="409" ht="14.25">
      <c r="S409" s="43"/>
    </row>
    <row r="410" ht="14.25">
      <c r="S410" s="43"/>
    </row>
    <row r="411" ht="14.25">
      <c r="S411" s="43"/>
    </row>
    <row r="412" ht="14.25">
      <c r="S412" s="43"/>
    </row>
    <row r="413" ht="14.25">
      <c r="S413" s="43"/>
    </row>
    <row r="414" ht="14.25">
      <c r="S414" s="43"/>
    </row>
    <row r="415" ht="14.25">
      <c r="S415" s="43"/>
    </row>
    <row r="416" ht="14.25">
      <c r="S416" s="43"/>
    </row>
    <row r="417" ht="14.25">
      <c r="S417" s="43"/>
    </row>
    <row r="418" ht="14.25">
      <c r="S418" s="43"/>
    </row>
    <row r="419" ht="14.25">
      <c r="S419" s="43"/>
    </row>
    <row r="420" ht="14.25">
      <c r="S420" s="43"/>
    </row>
    <row r="421" ht="14.25">
      <c r="S421" s="43"/>
    </row>
    <row r="422" ht="14.25">
      <c r="S422" s="43"/>
    </row>
    <row r="423" ht="14.25">
      <c r="S423" s="43"/>
    </row>
    <row r="424" ht="14.25">
      <c r="S424" s="43"/>
    </row>
    <row r="425" ht="14.25">
      <c r="S425" s="43"/>
    </row>
    <row r="426" ht="14.25">
      <c r="S426" s="43"/>
    </row>
    <row r="427" ht="14.25">
      <c r="S427" s="43"/>
    </row>
    <row r="428" ht="14.25">
      <c r="S428" s="43"/>
    </row>
    <row r="429" ht="14.25">
      <c r="S429" s="43"/>
    </row>
    <row r="430" ht="14.25">
      <c r="S430" s="43"/>
    </row>
    <row r="431" ht="14.25">
      <c r="S431" s="43"/>
    </row>
    <row r="432" ht="14.25">
      <c r="S432" s="43"/>
    </row>
    <row r="433" ht="14.25">
      <c r="S433" s="43"/>
    </row>
    <row r="434" ht="14.25">
      <c r="S434" s="43"/>
    </row>
  </sheetData>
  <sheetProtection/>
  <mergeCells count="79">
    <mergeCell ref="F110:S110"/>
    <mergeCell ref="B112:D112"/>
    <mergeCell ref="B110:D110"/>
    <mergeCell ref="F100:I100"/>
    <mergeCell ref="F101:I101"/>
    <mergeCell ref="F103:I103"/>
    <mergeCell ref="F104:I104"/>
    <mergeCell ref="F105:I105"/>
    <mergeCell ref="E100:E106"/>
    <mergeCell ref="F109:S109"/>
    <mergeCell ref="F108:S108"/>
    <mergeCell ref="B108:D108"/>
    <mergeCell ref="B109:D109"/>
    <mergeCell ref="B107:D107"/>
    <mergeCell ref="A100:D106"/>
    <mergeCell ref="I29:K29"/>
    <mergeCell ref="H29:H30"/>
    <mergeCell ref="E27:E30"/>
    <mergeCell ref="F102:I102"/>
    <mergeCell ref="L27:M29"/>
    <mergeCell ref="I3:S3"/>
    <mergeCell ref="I6:S6"/>
    <mergeCell ref="B8:I8"/>
    <mergeCell ref="I4:N4"/>
    <mergeCell ref="I5:N5"/>
    <mergeCell ref="R24:S24"/>
    <mergeCell ref="R20:S20"/>
    <mergeCell ref="K21:O21"/>
    <mergeCell ref="P21:Q21"/>
    <mergeCell ref="R21:S21"/>
    <mergeCell ref="A26:A30"/>
    <mergeCell ref="B26:B30"/>
    <mergeCell ref="D26:K26"/>
    <mergeCell ref="D27:D30"/>
    <mergeCell ref="C27:C30"/>
    <mergeCell ref="F28:F30"/>
    <mergeCell ref="F106:I106"/>
    <mergeCell ref="K22:O22"/>
    <mergeCell ref="P22:Q22"/>
    <mergeCell ref="R22:S22"/>
    <mergeCell ref="K24:O24"/>
    <mergeCell ref="P24:Q24"/>
    <mergeCell ref="N27:O29"/>
    <mergeCell ref="P27:Q29"/>
    <mergeCell ref="K23:O23"/>
    <mergeCell ref="P23:Q23"/>
    <mergeCell ref="A25:R25"/>
    <mergeCell ref="L26:S26"/>
    <mergeCell ref="R23:S23"/>
    <mergeCell ref="R27:S29"/>
    <mergeCell ref="F27:K27"/>
    <mergeCell ref="G28:K28"/>
    <mergeCell ref="G29:G30"/>
    <mergeCell ref="K18:O19"/>
    <mergeCell ref="P18:Q19"/>
    <mergeCell ref="F18:J19"/>
    <mergeCell ref="K20:O20"/>
    <mergeCell ref="P20:Q20"/>
    <mergeCell ref="F20:J20"/>
    <mergeCell ref="R18:S19"/>
    <mergeCell ref="B9:F9"/>
    <mergeCell ref="B10:E10"/>
    <mergeCell ref="I12:S12"/>
    <mergeCell ref="A17:S17"/>
    <mergeCell ref="I13:S13"/>
    <mergeCell ref="I14:S14"/>
    <mergeCell ref="I15:Q15"/>
    <mergeCell ref="I16:S16"/>
    <mergeCell ref="A18:A19"/>
    <mergeCell ref="F21:J21"/>
    <mergeCell ref="F22:J22"/>
    <mergeCell ref="F23:J23"/>
    <mergeCell ref="F24:J24"/>
    <mergeCell ref="B6:D6"/>
    <mergeCell ref="B7:E7"/>
    <mergeCell ref="I7:P7"/>
    <mergeCell ref="B18:B19"/>
    <mergeCell ref="C18:C19"/>
    <mergeCell ref="D18:E18"/>
  </mergeCells>
  <printOptions/>
  <pageMargins left="0.7086614173228347" right="0.11811023622047245" top="0.15748031496062992" bottom="0.15748031496062992" header="0.4724409448818898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Слава</cp:lastModifiedBy>
  <cp:lastPrinted>2021-07-13T03:42:14Z</cp:lastPrinted>
  <dcterms:created xsi:type="dcterms:W3CDTF">2016-08-08T14:30:54Z</dcterms:created>
  <dcterms:modified xsi:type="dcterms:W3CDTF">2021-07-13T03:43:23Z</dcterms:modified>
  <cp:category/>
  <cp:version/>
  <cp:contentType/>
  <cp:contentStatus/>
</cp:coreProperties>
</file>